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Z:\ce\Order Forms\Retail\"/>
    </mc:Choice>
  </mc:AlternateContent>
  <xr:revisionPtr revIDLastSave="0" documentId="13_ncr:1_{93942CB1-B501-4722-8AD4-3823CA5BB70E}" xr6:coauthVersionLast="47" xr6:coauthVersionMax="47" xr10:uidLastSave="{00000000-0000-0000-0000-000000000000}"/>
  <bookViews>
    <workbookView xWindow="-120" yWindow="-120" windowWidth="25440" windowHeight="15060" xr2:uid="{00000000-000D-0000-FFFF-FFFF00000000}"/>
  </bookViews>
  <sheets>
    <sheet name="Updated 6-15-2022" sheetId="2" r:id="rId1"/>
    <sheet name="Change Notes" sheetId="4" r:id="rId2"/>
    <sheet name="NA Order Form" sheetId="3" r:id="rId3"/>
  </sheets>
  <definedNames>
    <definedName name="_xlnm.Print_Area" localSheetId="0">'Updated 6-15-2022'!$A$1:$R$247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8" i="2" l="1"/>
  <c r="Q118" i="2"/>
  <c r="Q222" i="2"/>
  <c r="Q196" i="2"/>
  <c r="Q146" i="2"/>
  <c r="Q145" i="2"/>
  <c r="Q143" i="2"/>
  <c r="Q19" i="2"/>
  <c r="Q18" i="2"/>
  <c r="Q219" i="2"/>
  <c r="Q214" i="2"/>
  <c r="Q212" i="2"/>
  <c r="Q210" i="2"/>
  <c r="Q209" i="2"/>
  <c r="Q202" i="2"/>
  <c r="Q201" i="2"/>
  <c r="Q192" i="2"/>
  <c r="Q187" i="2"/>
  <c r="Q183" i="2"/>
  <c r="Q179" i="2"/>
  <c r="Q178" i="2"/>
  <c r="Q174" i="2"/>
  <c r="Q173" i="2"/>
  <c r="Q167" i="2"/>
  <c r="Q166" i="2"/>
  <c r="Q165" i="2"/>
  <c r="Q161" i="2"/>
  <c r="Q160" i="2"/>
  <c r="Q156" i="2"/>
  <c r="Q154" i="2"/>
  <c r="Q153" i="2"/>
  <c r="Q152" i="2"/>
  <c r="Q140" i="2"/>
  <c r="Q139" i="2"/>
  <c r="Q138" i="2"/>
  <c r="Q135" i="2"/>
  <c r="Q133" i="2"/>
  <c r="Q132" i="2"/>
  <c r="Q131" i="2"/>
  <c r="Q129" i="2"/>
  <c r="Q125" i="2"/>
  <c r="Q123" i="2"/>
  <c r="Q120" i="2"/>
  <c r="Q117" i="2"/>
  <c r="Q116" i="2"/>
  <c r="Q111" i="2"/>
  <c r="Q110" i="2"/>
  <c r="Q109" i="2"/>
  <c r="Q108" i="2"/>
  <c r="Q107" i="2"/>
  <c r="Q106" i="2"/>
  <c r="Q105" i="2"/>
  <c r="Q104" i="2"/>
  <c r="Q103" i="2"/>
  <c r="Q100" i="2"/>
  <c r="Q96" i="2"/>
  <c r="Q93" i="2"/>
  <c r="Q84" i="2"/>
  <c r="Q88" i="2"/>
  <c r="Q87" i="2"/>
  <c r="R87" i="2" s="1"/>
  <c r="Q86" i="2"/>
  <c r="Q81" i="2"/>
  <c r="Q77" i="2"/>
  <c r="Q73" i="2"/>
  <c r="Q70" i="2"/>
  <c r="Q66" i="2"/>
  <c r="Q62" i="2"/>
  <c r="Q60" i="2"/>
  <c r="Q59" i="2"/>
  <c r="Q58" i="2"/>
  <c r="Q57" i="2"/>
  <c r="Q56" i="2"/>
  <c r="Q52" i="2"/>
  <c r="Q48" i="2"/>
  <c r="Q46" i="2"/>
  <c r="Q45" i="2"/>
  <c r="Q43" i="2"/>
  <c r="Q41" i="2"/>
  <c r="Q14" i="2"/>
  <c r="Q13" i="2"/>
  <c r="Q12" i="2"/>
  <c r="Q11" i="2"/>
  <c r="Q10" i="2"/>
  <c r="Q8" i="2"/>
  <c r="Q7" i="2"/>
  <c r="Q6" i="2"/>
  <c r="Q36" i="2"/>
  <c r="Q35" i="2"/>
  <c r="Q31" i="2"/>
  <c r="Q30" i="2"/>
  <c r="Q28" i="2"/>
  <c r="Q27" i="2"/>
  <c r="Q29" i="2"/>
  <c r="Q23" i="2"/>
  <c r="Q22" i="2"/>
  <c r="Q42" i="2"/>
  <c r="Q9" i="2"/>
  <c r="R132" i="2" l="1"/>
  <c r="R123" i="2"/>
  <c r="R57" i="2"/>
  <c r="R10" i="2"/>
  <c r="Q80" i="3" l="1"/>
  <c r="Q82" i="3" s="1"/>
  <c r="Q83" i="3" s="1"/>
  <c r="P80" i="3"/>
  <c r="P78" i="3" l="1"/>
  <c r="Q78" i="3" s="1"/>
  <c r="P77" i="3"/>
  <c r="Q77" i="3" s="1"/>
  <c r="P72" i="3"/>
  <c r="Q72" i="3" s="1"/>
  <c r="P68" i="3"/>
  <c r="Q68" i="3" s="1"/>
  <c r="P62" i="3"/>
  <c r="Q62" i="3" s="1"/>
  <c r="Q61" i="3"/>
  <c r="P61" i="3"/>
  <c r="P60" i="3"/>
  <c r="Q60" i="3" s="1"/>
  <c r="P56" i="3"/>
  <c r="Q56" i="3" s="1"/>
  <c r="Q55" i="3"/>
  <c r="P55" i="3"/>
  <c r="P54" i="3"/>
  <c r="Q54" i="3" s="1"/>
  <c r="P53" i="3"/>
  <c r="Q53" i="3" s="1"/>
  <c r="Q48" i="3"/>
  <c r="P48" i="3"/>
  <c r="P46" i="3"/>
  <c r="Q46" i="3" s="1"/>
  <c r="P45" i="3"/>
  <c r="Q45" i="3" s="1"/>
  <c r="Q44" i="3"/>
  <c r="P44" i="3"/>
  <c r="P43" i="3"/>
  <c r="Q43" i="3" s="1"/>
  <c r="P42" i="3"/>
  <c r="Q42" i="3" s="1"/>
  <c r="Q36" i="3"/>
  <c r="P36" i="3"/>
  <c r="P35" i="3"/>
  <c r="Q35" i="3" s="1"/>
  <c r="P33" i="3"/>
  <c r="Q33" i="3" s="1"/>
  <c r="Q30" i="3"/>
  <c r="P30" i="3"/>
  <c r="P29" i="3"/>
  <c r="Q29" i="3" s="1"/>
  <c r="P28" i="3"/>
  <c r="Q28" i="3" s="1"/>
  <c r="Q27" i="3"/>
  <c r="P27" i="3"/>
  <c r="P26" i="3"/>
  <c r="Q26" i="3" s="1"/>
  <c r="P23" i="3"/>
  <c r="Q23" i="3" s="1"/>
  <c r="Q21" i="3"/>
  <c r="P21" i="3"/>
  <c r="C21" i="3"/>
  <c r="Q20" i="3"/>
  <c r="P20" i="3"/>
  <c r="C20" i="3"/>
  <c r="Q18" i="3"/>
  <c r="P18" i="3"/>
  <c r="P14" i="3"/>
  <c r="Q14" i="3" s="1"/>
  <c r="P12" i="3"/>
  <c r="Q12" i="3" s="1"/>
  <c r="C12" i="3"/>
  <c r="P10" i="3"/>
  <c r="Q10" i="3" s="1"/>
  <c r="Q9" i="3"/>
  <c r="P9" i="3"/>
  <c r="P8" i="3"/>
  <c r="Q8" i="3" s="1"/>
  <c r="P7" i="3"/>
  <c r="Q7" i="3" s="1"/>
  <c r="R19" i="2"/>
  <c r="R18" i="2"/>
  <c r="R52" i="2" l="1"/>
  <c r="R183" i="2" l="1"/>
  <c r="R139" i="2" l="1"/>
  <c r="R30" i="2"/>
  <c r="R117" i="2"/>
  <c r="R58" i="2"/>
  <c r="R13" i="2"/>
  <c r="R222" i="2" l="1"/>
  <c r="R167" i="2"/>
  <c r="R166" i="2"/>
  <c r="R165" i="2"/>
  <c r="R135" i="2"/>
  <c r="R125" i="2" l="1"/>
  <c r="R23" i="2" l="1"/>
  <c r="R81" i="2"/>
  <c r="R62" i="2"/>
  <c r="R35" i="2"/>
  <c r="R31" i="2"/>
  <c r="R48" i="2" l="1"/>
  <c r="R66" i="2"/>
  <c r="R110" i="2" l="1"/>
  <c r="R109" i="2"/>
  <c r="R108" i="2"/>
  <c r="R107" i="2"/>
  <c r="R106" i="2"/>
  <c r="R105" i="2"/>
  <c r="R104" i="2"/>
  <c r="R103" i="2"/>
  <c r="R219" i="2"/>
  <c r="R214" i="2"/>
  <c r="R212" i="2"/>
  <c r="R210" i="2"/>
  <c r="R209" i="2"/>
  <c r="R202" i="2"/>
  <c r="R201" i="2"/>
  <c r="R196" i="2"/>
  <c r="R192" i="2"/>
  <c r="R187" i="2"/>
  <c r="R179" i="2"/>
  <c r="R178" i="2"/>
  <c r="R174" i="2"/>
  <c r="R173" i="2"/>
  <c r="R161" i="2"/>
  <c r="R160" i="2"/>
  <c r="R156" i="2"/>
  <c r="R154" i="2"/>
  <c r="R153" i="2"/>
  <c r="R152" i="2"/>
  <c r="R146" i="2"/>
  <c r="R145" i="2"/>
  <c r="R143" i="2"/>
  <c r="R140" i="2"/>
  <c r="R138" i="2"/>
  <c r="R133" i="2"/>
  <c r="R129" i="2"/>
  <c r="R131" i="2"/>
  <c r="R120" i="2"/>
  <c r="R116" i="2"/>
  <c r="R100" i="2"/>
  <c r="R96" i="2"/>
  <c r="R93" i="2"/>
  <c r="R84" i="2"/>
  <c r="R88" i="2"/>
  <c r="R86" i="2"/>
  <c r="R22" i="2"/>
  <c r="R77" i="2"/>
  <c r="R73" i="2"/>
  <c r="R70" i="2"/>
  <c r="R60" i="2"/>
  <c r="R59" i="2"/>
  <c r="R56" i="2"/>
  <c r="R46" i="2"/>
  <c r="R45" i="2"/>
  <c r="R43" i="2"/>
  <c r="R42" i="2"/>
  <c r="R41" i="2"/>
  <c r="R36" i="2"/>
  <c r="R29" i="2"/>
  <c r="R28" i="2"/>
  <c r="R27" i="2"/>
  <c r="R14" i="2"/>
  <c r="R12" i="2"/>
  <c r="R11" i="2"/>
  <c r="R9" i="2"/>
  <c r="R7" i="2"/>
  <c r="R6" i="2"/>
  <c r="R111" i="2" l="1"/>
  <c r="Q228" i="2"/>
  <c r="R8" i="2"/>
  <c r="R228" i="2" l="1"/>
  <c r="R230" i="2" s="1"/>
</calcChain>
</file>

<file path=xl/sharedStrings.xml><?xml version="1.0" encoding="utf-8"?>
<sst xmlns="http://schemas.openxmlformats.org/spreadsheetml/2006/main" count="1068" uniqueCount="257">
  <si>
    <t>DESCRIPTION</t>
  </si>
  <si>
    <t>BBR04</t>
  </si>
  <si>
    <t>BBR08</t>
  </si>
  <si>
    <t>BBGP01</t>
  </si>
  <si>
    <t>BBGP07</t>
  </si>
  <si>
    <t>SM01</t>
  </si>
  <si>
    <t>DDBAA07</t>
  </si>
  <si>
    <t>DDBP07</t>
  </si>
  <si>
    <t>DDBGP07</t>
  </si>
  <si>
    <t>Cost Each</t>
  </si>
  <si>
    <t>BBR00</t>
  </si>
  <si>
    <t>BBR01</t>
  </si>
  <si>
    <t>ITEM #</t>
  </si>
  <si>
    <t>BBR07</t>
  </si>
  <si>
    <t>BBR10</t>
  </si>
  <si>
    <t>LDBBR07</t>
  </si>
  <si>
    <t>LDBBR09</t>
  </si>
  <si>
    <t>Plain</t>
  </si>
  <si>
    <t>SP</t>
  </si>
  <si>
    <t>MH</t>
  </si>
  <si>
    <t>SP/MH</t>
  </si>
  <si>
    <t>AA Symbol/SP</t>
  </si>
  <si>
    <t>Bill &amp; Bob / MH</t>
  </si>
  <si>
    <t>Blue</t>
  </si>
  <si>
    <t>Red</t>
  </si>
  <si>
    <t>Tan</t>
  </si>
  <si>
    <t>Burgundy</t>
  </si>
  <si>
    <t>Brown</t>
  </si>
  <si>
    <t>Black</t>
  </si>
  <si>
    <t>Green</t>
  </si>
  <si>
    <t>Purple</t>
  </si>
  <si>
    <t>Pink</t>
  </si>
  <si>
    <t>White</t>
  </si>
  <si>
    <t>Dragonfly</t>
  </si>
  <si>
    <t>Nickel</t>
  </si>
  <si>
    <t>BBGP10</t>
  </si>
  <si>
    <t>BBGP00</t>
  </si>
  <si>
    <t>BBGP08</t>
  </si>
  <si>
    <t>AA Symbol / SP</t>
  </si>
  <si>
    <t>SCR01</t>
  </si>
  <si>
    <t>SCR07</t>
  </si>
  <si>
    <t>DDBGP10</t>
  </si>
  <si>
    <t>DDBGP04</t>
  </si>
  <si>
    <t>MED01</t>
  </si>
  <si>
    <t>DDBAA00</t>
  </si>
  <si>
    <t>PLAIN</t>
  </si>
  <si>
    <t>DDBAA04</t>
  </si>
  <si>
    <t>DDBAA10</t>
  </si>
  <si>
    <t>TTR04</t>
  </si>
  <si>
    <t>TTR07</t>
  </si>
  <si>
    <t>TTS07</t>
  </si>
  <si>
    <t>TTGP07</t>
  </si>
  <si>
    <t>NA</t>
  </si>
  <si>
    <t>NAR607</t>
  </si>
  <si>
    <t>NAR609</t>
  </si>
  <si>
    <t xml:space="preserve">SP </t>
  </si>
  <si>
    <t>NAR00</t>
  </si>
  <si>
    <t>NAR07</t>
  </si>
  <si>
    <t>NAR09</t>
  </si>
  <si>
    <t>SCR16</t>
  </si>
  <si>
    <t>JFT</t>
  </si>
  <si>
    <t>NASWG03</t>
  </si>
  <si>
    <t>NA LOGO</t>
  </si>
  <si>
    <t>DDBNA607</t>
  </si>
  <si>
    <t>DDBNA609</t>
  </si>
  <si>
    <t>DDBNA604</t>
  </si>
  <si>
    <t>DDBNA07</t>
  </si>
  <si>
    <t>TDNA607</t>
  </si>
  <si>
    <t>TDNA609</t>
  </si>
  <si>
    <t>NA SYMBOL/MH</t>
  </si>
  <si>
    <t>AA LEATHER</t>
  </si>
  <si>
    <t>LDDAA07</t>
  </si>
  <si>
    <t>LDDAA09</t>
  </si>
  <si>
    <t>AA SYMBOL/MH</t>
  </si>
  <si>
    <t>LDDGP07</t>
  </si>
  <si>
    <t>NA LEATHER</t>
  </si>
  <si>
    <t>LDDNA609</t>
  </si>
  <si>
    <t>LTDNA607</t>
  </si>
  <si>
    <t>LTDNA609</t>
  </si>
  <si>
    <t>Plain (Clear)</t>
  </si>
  <si>
    <t>LDNA609</t>
  </si>
  <si>
    <t>NA Symbol/MH</t>
  </si>
  <si>
    <t>MISCELLANEOUS PROGRAMS</t>
  </si>
  <si>
    <t>AL-ANON</t>
  </si>
  <si>
    <t>Paths to Recovery (Hdbk), How Al-Anon Works (Hdbk), From Survival to Recovery</t>
  </si>
  <si>
    <t>ALR01</t>
  </si>
  <si>
    <t>ALR07</t>
  </si>
  <si>
    <t>Courage To Change OR One Day At a Time</t>
  </si>
  <si>
    <t>CTC01</t>
  </si>
  <si>
    <t>Hope For Today</t>
  </si>
  <si>
    <t>HFT01</t>
  </si>
  <si>
    <t>Call for Details</t>
  </si>
  <si>
    <t>ACA - Adult Children of Alcoholics</t>
  </si>
  <si>
    <t>ACA07</t>
  </si>
  <si>
    <t>Other Programs: CA, GA, OA, FAA, Alateen, EA</t>
  </si>
  <si>
    <t>Presentation / Gift Boxes</t>
  </si>
  <si>
    <t>God Box</t>
  </si>
  <si>
    <t>AA Coin Box</t>
  </si>
  <si>
    <t>AA Jewelry Box</t>
  </si>
  <si>
    <t xml:space="preserve">Big Book </t>
  </si>
  <si>
    <t>Anniversary</t>
  </si>
  <si>
    <t>24 Hrs A Day</t>
  </si>
  <si>
    <t>Chuck C - New Pair of Glasses</t>
  </si>
  <si>
    <t>Lacquered Teakwood</t>
  </si>
  <si>
    <t>Blue Fabric over wood</t>
  </si>
  <si>
    <t>CLBNA</t>
  </si>
  <si>
    <t>CLPNA</t>
  </si>
  <si>
    <t>*Doubles available, see doubles listed under Big Book pages.  Choose appropriate size: Regular, Pocket, or Large Print</t>
  </si>
  <si>
    <t>COLORS</t>
  </si>
  <si>
    <t>DOUBLES</t>
  </si>
  <si>
    <t>TRIPLES</t>
  </si>
  <si>
    <t>Sub Total</t>
  </si>
  <si>
    <t>AMOUNT ENCLOSED</t>
  </si>
  <si>
    <t>Accept Checks, Money Orders, VISA, MC or Discover</t>
  </si>
  <si>
    <t>SHIP TO:</t>
  </si>
  <si>
    <t>EMAIL:</t>
  </si>
  <si>
    <t>PHONE:</t>
  </si>
  <si>
    <t>CONTACT PERSON:</t>
  </si>
  <si>
    <t>Mail to: CULVER ENTERPRISES, INC</t>
  </si>
  <si>
    <t>743 Porter Lane</t>
  </si>
  <si>
    <t>Grants Pass, OR 97527</t>
  </si>
  <si>
    <t>ce-bookcovers@charter.net</t>
  </si>
  <si>
    <t>www.ce-bookcovers.com</t>
  </si>
  <si>
    <t>1-541-474-7655</t>
  </si>
  <si>
    <t>1-541-244-1183 Fax</t>
  </si>
  <si>
    <t>LEGEND</t>
  </si>
  <si>
    <t>All covers made of a leather-like, heavy-duty expanded vinyl unless specified otherwise</t>
  </si>
  <si>
    <t>"Just For Today": Book cover has 'Just For Today' Silk Screened on cover</t>
  </si>
  <si>
    <t>SP/MH: Serenity Prayer and Medallion Holder</t>
  </si>
  <si>
    <t>SP: Serenity Prayer only is silk screened on the book cover</t>
  </si>
  <si>
    <t>MH: Medallion Holder only on cover</t>
  </si>
  <si>
    <t>NA Symbol/MH: NA Symbol with Medallion Holder on cover</t>
  </si>
  <si>
    <t>*Culver Enterprises, Inc is a Licensed NA Vendor, License # SP030201</t>
  </si>
  <si>
    <t>Orders ship within 1 - 3 days, with some exceptions</t>
  </si>
  <si>
    <t>Single Book Covers: hold one book; Double Covers hold 2 books; Triple Covers hold 3 books.</t>
  </si>
  <si>
    <t>NEW!</t>
  </si>
  <si>
    <t>Qty</t>
  </si>
  <si>
    <t>Cost</t>
  </si>
  <si>
    <t>QTY</t>
  </si>
  <si>
    <t>COST</t>
  </si>
  <si>
    <t>DDGPA-07</t>
  </si>
  <si>
    <t>AA Symbol/MH</t>
  </si>
  <si>
    <t>CLR7500 (75th Anniv)</t>
  </si>
  <si>
    <t>LDDP07</t>
  </si>
  <si>
    <r>
      <rPr>
        <b/>
        <sz val="14"/>
        <color theme="1"/>
        <rFont val="Arial"/>
        <family val="2"/>
      </rPr>
      <t>BIG BOOK</t>
    </r>
    <r>
      <rPr>
        <sz val="14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(Hardback)</t>
    </r>
  </si>
  <si>
    <r>
      <rPr>
        <b/>
        <sz val="14"/>
        <color theme="1"/>
        <rFont val="Arial"/>
        <family val="2"/>
      </rPr>
      <t>LARGE PRINT</t>
    </r>
    <r>
      <rPr>
        <b/>
        <sz val="12"/>
        <color theme="1"/>
        <rFont val="Arial"/>
        <family val="2"/>
      </rPr>
      <t xml:space="preserve"> Paperback BIG BOOK</t>
    </r>
  </si>
  <si>
    <t>ABRIDGED … LARGE PRINT Paperback BIG BOOK</t>
  </si>
  <si>
    <t>Twelve Steps and Twelve Traditions (hardback)</t>
  </si>
  <si>
    <t>TTR00</t>
  </si>
  <si>
    <t>TTR01</t>
  </si>
  <si>
    <r>
      <rPr>
        <b/>
        <sz val="14"/>
        <color theme="1"/>
        <rFont val="Arial"/>
        <family val="2"/>
      </rPr>
      <t>Paperback</t>
    </r>
    <r>
      <rPr>
        <b/>
        <sz val="12"/>
        <color theme="1"/>
        <rFont val="Arial"/>
        <family val="2"/>
      </rPr>
      <t xml:space="preserve"> Twelve Steps and Twelve Traditions</t>
    </r>
  </si>
  <si>
    <t>LARGE PRINT Paperback 12 n 12</t>
  </si>
  <si>
    <t>GIFT SIZE 12 n 12 Hardback</t>
  </si>
  <si>
    <t xml:space="preserve">Natural Finish </t>
  </si>
  <si>
    <t>Blue, Lacquered Teakwood</t>
  </si>
  <si>
    <t>CLBTR00</t>
  </si>
  <si>
    <t>Clear Vinyl- Plain</t>
  </si>
  <si>
    <t>CLEAR Vinyl</t>
  </si>
  <si>
    <t>MED01   (was TTG01)</t>
  </si>
  <si>
    <t>NAR601</t>
  </si>
  <si>
    <t>LIVING CLEAN (Hardback)</t>
  </si>
  <si>
    <t>Just For Today (Paperback)</t>
  </si>
  <si>
    <t>NA Step Working Guide</t>
  </si>
  <si>
    <t>NA 25th Anniversary and NA Basic Text GIFT Edition Clear Covers</t>
  </si>
  <si>
    <t>PLAIN -Gift Ed</t>
  </si>
  <si>
    <t>PLAIN - 25th Anniversary</t>
  </si>
  <si>
    <t>NA - Single, Double, &amp; Triple Book Covers; and Presentation Boxes</t>
  </si>
  <si>
    <t>Big Book (Hardback) Cover</t>
  </si>
  <si>
    <t xml:space="preserve">TRIPLE Covers  </t>
  </si>
  <si>
    <t>DOUBLE Cover</t>
  </si>
  <si>
    <t>Fits: Basic Text 6th Ed &amp; It Works or Living Clean...OR Traditions &amp; It Works or Living Clean</t>
  </si>
  <si>
    <t>DOUBLE Cover(s)</t>
  </si>
  <si>
    <t>GENUINE LEATHER BOOK COVERS</t>
  </si>
  <si>
    <t>DOUBLE COVER</t>
  </si>
  <si>
    <t>Fits:   BB and 12n12 Hardback Books</t>
  </si>
  <si>
    <t>Fits: BB and 12n12 Hardback Books</t>
  </si>
  <si>
    <t>Fits: Large Print Paperback BB &amp; 12n12 books</t>
  </si>
  <si>
    <t xml:space="preserve"> Fits:  Large Print Paperback BB &amp; 12n12 books</t>
  </si>
  <si>
    <t>POCKET Double</t>
  </si>
  <si>
    <t>Fits:  Pocket/Mini BB &amp; 12n12 Paperback books ...OR... Little Red Book &amp; Stools and  Bottles</t>
  </si>
  <si>
    <t>Fits: Pocket/Mini BB &amp; 12n12 Paperback books ...OR... Little Red Book &amp; Stools and  Bottles</t>
  </si>
  <si>
    <t>Fits:  ABRIDGED Large Print BB &amp; 12n12</t>
  </si>
  <si>
    <t>POCKET/Mini Book Cover</t>
  </si>
  <si>
    <t>NA PRESENTATION BOXES</t>
  </si>
  <si>
    <t>NA Coin Box</t>
  </si>
  <si>
    <t>BIG RED BOOK</t>
  </si>
  <si>
    <t>NA LOGO: 'NA' letters with 2 Circles</t>
  </si>
  <si>
    <t>Bill &amp; Bob/MH: Bill and Bob picture, "Rarely…" saying &amp; Medallion Holder on cover</t>
  </si>
  <si>
    <t>Grand Total w/ Shipping</t>
  </si>
  <si>
    <t>PLAIN:  No print and no Medallion holder.</t>
  </si>
  <si>
    <t>AA Symbol/SP: AA Symbol with Serenity Prayer</t>
  </si>
  <si>
    <t>AA Symbol/MH:  AA Symbol with Medallion Holder</t>
  </si>
  <si>
    <r>
      <t>AA</t>
    </r>
    <r>
      <rPr>
        <b/>
        <sz val="14"/>
        <color theme="1"/>
        <rFont val="Arial"/>
        <family val="2"/>
      </rPr>
      <t xml:space="preserve"> Book Covers</t>
    </r>
  </si>
  <si>
    <t>NA Book Covers</t>
  </si>
  <si>
    <t>Large Print DOUBLE Cover</t>
  </si>
  <si>
    <t>Large Print DAILY REFLECTIONS</t>
  </si>
  <si>
    <t>DRGP07</t>
  </si>
  <si>
    <t>LARGE PRINT COVERS</t>
  </si>
  <si>
    <t xml:space="preserve">Many of the Covers for the Paperback Books have a Cardboard(pressed paperboard) sewn into cover. </t>
  </si>
  <si>
    <r>
      <rPr>
        <b/>
        <sz val="14"/>
        <color theme="1"/>
        <rFont val="Arial"/>
        <family val="2"/>
      </rPr>
      <t>LEATHER</t>
    </r>
    <r>
      <rPr>
        <b/>
        <sz val="11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DOUBLE Cover(s)</t>
    </r>
  </si>
  <si>
    <r>
      <rPr>
        <b/>
        <sz val="14"/>
        <color theme="1"/>
        <rFont val="Arial"/>
        <family val="2"/>
      </rPr>
      <t>Large Print</t>
    </r>
    <r>
      <rPr>
        <b/>
        <sz val="12"/>
        <color theme="1"/>
        <rFont val="Arial"/>
        <family val="2"/>
      </rPr>
      <t xml:space="preserve"> DOUBLES</t>
    </r>
  </si>
  <si>
    <r>
      <rPr>
        <b/>
        <sz val="14"/>
        <color theme="1"/>
        <rFont val="Arial"/>
        <family val="2"/>
      </rPr>
      <t>LEATHER</t>
    </r>
    <r>
      <rPr>
        <b/>
        <sz val="12"/>
        <color theme="1"/>
        <rFont val="Arial"/>
        <family val="2"/>
      </rPr>
      <t xml:space="preserve"> Large Print DOUBLE</t>
    </r>
  </si>
  <si>
    <r>
      <rPr>
        <b/>
        <sz val="14"/>
        <color theme="1"/>
        <rFont val="Arial"/>
        <family val="2"/>
      </rPr>
      <t>LEATHER</t>
    </r>
    <r>
      <rPr>
        <b/>
        <sz val="11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POCKET Double</t>
    </r>
  </si>
  <si>
    <t>BASIC TEXT 6th Edition (Hardback) or Guiding Principles, The Spirit of our TRADITIONS (Hardback) Book Covers</t>
  </si>
  <si>
    <t>The Spirit of our TRADITIONS (Hardback) Book Covers</t>
  </si>
  <si>
    <t>Basic Text 5th Edition (Hardback), It Works How &amp; Why (Hdbk), or Living Clean (Hdbk) Book Covers</t>
  </si>
  <si>
    <t>PAPERBACK BIG BOOK Regular Size (4 1/2" x7" x 1")</t>
  </si>
  <si>
    <t>Paperback BIG BOOK or 12n12 …OR... 24 Hours A Day (Hardback)</t>
  </si>
  <si>
    <r>
      <rPr>
        <b/>
        <sz val="14"/>
        <color theme="1"/>
        <rFont val="Arial"/>
        <family val="2"/>
      </rPr>
      <t xml:space="preserve">     Hazelden Meditation</t>
    </r>
    <r>
      <rPr>
        <b/>
        <sz val="12"/>
        <color theme="1"/>
        <rFont val="Arial"/>
        <family val="2"/>
      </rPr>
      <t xml:space="preserve"> Series (4"x6"x1") Books, Daily Reflections (Pbck) or 24 Hours a Day (Pbck), or 12n12 Gift (Hdbk)</t>
    </r>
  </si>
  <si>
    <t>BBTSP</t>
  </si>
  <si>
    <t>Third Step Prayer &amp; MH</t>
  </si>
  <si>
    <t>DDBGTSP</t>
  </si>
  <si>
    <t>3rd Step Prayer/MH</t>
  </si>
  <si>
    <t>DDTSP</t>
  </si>
  <si>
    <t>Fits: Basic Text 6th Ed, and any 2 of the following: It Works How and Why, Living Clean, Traditions</t>
  </si>
  <si>
    <t>Fits: Large Print BIG BOOK and 12 n 12 (Paperback books)</t>
  </si>
  <si>
    <t>Fits:   6th Edition Basic Text &amp; It Works or Living Clean…OR... Traditions &amp; It Works or Living Clean</t>
  </si>
  <si>
    <t>Fits: It Works &amp; Living Clean …OR... 5th Edition Basic Text &amp; Living Clean or It Works</t>
  </si>
  <si>
    <t>Fits:  BIG BOOK &amp; 12 n 12 (Hardback books)</t>
  </si>
  <si>
    <t>Regular, Large Print, and Pocket Size; Single and Double Book Covers</t>
  </si>
  <si>
    <t>Fits: 6th Edition Basic Text &amp; Choose 2 of: It Works, Living Clean, Traditions</t>
  </si>
  <si>
    <t>CLBLC00</t>
  </si>
  <si>
    <t>Basic Text 6th Edition (Hardback) or "Spirt of our Traditions"</t>
  </si>
  <si>
    <t>Discontinued Items Below, 10% Discount as Adjusted…While Supplies Last</t>
  </si>
  <si>
    <t>Edc</t>
  </si>
  <si>
    <t>Added price for LDDP07 as $55.95 in multiple places.</t>
  </si>
  <si>
    <t>Added price for Abridged double covers as $40.95, same as DDBGP07s.</t>
  </si>
  <si>
    <t>Fixed a few God Box Prices to $89.95 to be consistent thruout Removed LDDP07 that was near BB hardback entries.</t>
  </si>
  <si>
    <t>Removed LDDP07 from Big Book Hardback section</t>
  </si>
  <si>
    <t>Changed Discontinued Items….to While Supplies Last</t>
  </si>
  <si>
    <t>Added No Metal Tips to LDDP07 Description.</t>
  </si>
  <si>
    <t>SP/MH  (No Metal Tips)</t>
  </si>
  <si>
    <t>Updated NA ORDER FORM….copied from FULL Order Form</t>
  </si>
  <si>
    <t>Deleted Sheet titled "DO NOT USE"</t>
  </si>
  <si>
    <t>Added Sheet "Change Notes"</t>
  </si>
  <si>
    <t>FREE SHIP, Continental USA</t>
  </si>
  <si>
    <t>PRIORITY MAIL ADD $5</t>
  </si>
  <si>
    <t>Corrected Shipping.  Free Shipping, $5 for Priority mail…..added this to NA Order Form</t>
  </si>
  <si>
    <t>Added new products</t>
  </si>
  <si>
    <t xml:space="preserve">LIMITED EDITION: </t>
  </si>
  <si>
    <t>Black Cherry</t>
  </si>
  <si>
    <t>Updated certain colors that are no longer available</t>
  </si>
  <si>
    <t>LIMITED EDITION</t>
  </si>
  <si>
    <t>NAR01</t>
  </si>
  <si>
    <t>Updated box prices for AA/NA Coin Boxes(both, up $3), Jewelry up $4</t>
  </si>
  <si>
    <t>CORAL</t>
  </si>
  <si>
    <t>Added Tan, Brown, Coral Leather Doubles LDDAA07 &amp; LDDAA09</t>
  </si>
  <si>
    <t>updated price on LDNA609 to $69.95, was $59.95.</t>
  </si>
  <si>
    <t>PRIORITY MAIL ADD $9</t>
  </si>
  <si>
    <t>Ocean Gray</t>
  </si>
  <si>
    <t>Coral</t>
  </si>
  <si>
    <t>PRICE</t>
  </si>
  <si>
    <t>Updated some formatting and colors</t>
  </si>
  <si>
    <t>Grey Mist</t>
  </si>
  <si>
    <t>LIMITED EDITION: DRAGONFLY</t>
  </si>
  <si>
    <t>Basic Text 6th Edition (Hardback) or "Spirit of our Traditions"</t>
  </si>
  <si>
    <t>Updated Grey Mist, OG, etc, formatting,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</si>
</sst>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Black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i/>
      <u/>
      <sz val="11"/>
      <color theme="1"/>
      <name val="Arial"/>
      <family val="2"/>
    </font>
    <font>
      <sz val="18"/>
      <color theme="1"/>
      <name val="Arial"/>
      <family val="2"/>
    </font>
    <font>
      <sz val="11"/>
      <color theme="0" tint="-0.34998626667073579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8" xfId="0" applyFont="1" applyBorder="1"/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6" fillId="0" borderId="0" xfId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15" fontId="2" fillId="2" borderId="14" xfId="0" quotePrefix="1" applyNumberFormat="1" applyFont="1" applyFill="1" applyBorder="1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2" borderId="16" xfId="0" applyFont="1" applyFill="1" applyBorder="1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3" borderId="13" xfId="0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3" borderId="16" xfId="0" applyFont="1" applyFill="1" applyBorder="1"/>
    <xf numFmtId="164" fontId="2" fillId="0" borderId="13" xfId="0" applyNumberFormat="1" applyFont="1" applyBorder="1" applyAlignment="1">
      <alignment horizontal="center"/>
    </xf>
    <xf numFmtId="0" fontId="2" fillId="2" borderId="13" xfId="0" applyFont="1" applyFill="1" applyBorder="1"/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2" fillId="3" borderId="13" xfId="0" applyFont="1" applyFill="1" applyBorder="1"/>
    <xf numFmtId="0" fontId="8" fillId="3" borderId="0" xfId="0" applyFont="1" applyFill="1"/>
    <xf numFmtId="15" fontId="1" fillId="3" borderId="16" xfId="0" quotePrefix="1" applyNumberFormat="1" applyFont="1" applyFill="1" applyBorder="1" applyAlignment="1">
      <alignment horizontal="center"/>
    </xf>
    <xf numFmtId="164" fontId="1" fillId="3" borderId="16" xfId="0" quotePrefix="1" applyNumberFormat="1" applyFont="1" applyFill="1" applyBorder="1" applyAlignment="1">
      <alignment horizontal="center"/>
    </xf>
    <xf numFmtId="0" fontId="2" fillId="3" borderId="14" xfId="0" applyFont="1" applyFill="1" applyBorder="1"/>
    <xf numFmtId="0" fontId="10" fillId="0" borderId="14" xfId="0" applyFont="1" applyBorder="1"/>
    <xf numFmtId="0" fontId="2" fillId="3" borderId="15" xfId="0" applyFont="1" applyFill="1" applyBorder="1"/>
    <xf numFmtId="164" fontId="2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3" borderId="0" xfId="0" applyFont="1" applyFill="1"/>
    <xf numFmtId="0" fontId="2" fillId="0" borderId="1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3" borderId="0" xfId="0" applyFont="1" applyFill="1" applyAlignment="1">
      <alignment wrapText="1"/>
    </xf>
    <xf numFmtId="164" fontId="2" fillId="3" borderId="13" xfId="0" applyNumberFormat="1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0" borderId="12" xfId="0" applyFont="1" applyBorder="1" applyAlignment="1">
      <alignment wrapText="1"/>
    </xf>
    <xf numFmtId="0" fontId="0" fillId="0" borderId="32" xfId="0" applyBorder="1"/>
    <xf numFmtId="0" fontId="2" fillId="3" borderId="14" xfId="0" applyFont="1" applyFill="1" applyBorder="1" applyAlignment="1">
      <alignment wrapText="1"/>
    </xf>
    <xf numFmtId="0" fontId="2" fillId="3" borderId="10" xfId="0" applyFont="1" applyFill="1" applyBorder="1"/>
    <xf numFmtId="0" fontId="2" fillId="0" borderId="16" xfId="0" applyFont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 wrapText="1"/>
    </xf>
    <xf numFmtId="0" fontId="2" fillId="0" borderId="31" xfId="0" applyFont="1" applyBorder="1"/>
    <xf numFmtId="0" fontId="2" fillId="0" borderId="3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24" xfId="0" applyFont="1" applyBorder="1"/>
    <xf numFmtId="0" fontId="2" fillId="0" borderId="13" xfId="0" applyFont="1" applyBorder="1" applyAlignment="1">
      <alignment horizontal="right"/>
    </xf>
    <xf numFmtId="4" fontId="2" fillId="0" borderId="2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2" fillId="0" borderId="23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4" fontId="1" fillId="3" borderId="16" xfId="0" quotePrefix="1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/>
    </xf>
    <xf numFmtId="4" fontId="2" fillId="3" borderId="17" xfId="0" applyNumberFormat="1" applyFont="1" applyFill="1" applyBorder="1" applyAlignment="1">
      <alignment horizontal="center"/>
    </xf>
    <xf numFmtId="4" fontId="2" fillId="3" borderId="23" xfId="0" applyNumberFormat="1" applyFont="1" applyFill="1" applyBorder="1" applyAlignment="1">
      <alignment horizontal="center"/>
    </xf>
    <xf numFmtId="4" fontId="2" fillId="3" borderId="11" xfId="0" applyNumberFormat="1" applyFont="1" applyFill="1" applyBorder="1" applyAlignment="1">
      <alignment horizontal="center"/>
    </xf>
    <xf numFmtId="4" fontId="2" fillId="3" borderId="13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3" borderId="18" xfId="0" applyNumberFormat="1" applyFont="1" applyFill="1" applyBorder="1" applyAlignment="1">
      <alignment horizontal="center"/>
    </xf>
    <xf numFmtId="4" fontId="2" fillId="3" borderId="20" xfId="0" applyNumberFormat="1" applyFont="1" applyFill="1" applyBorder="1" applyAlignment="1">
      <alignment horizontal="center"/>
    </xf>
    <xf numFmtId="4" fontId="2" fillId="3" borderId="21" xfId="0" applyNumberFormat="1" applyFont="1" applyFill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164" fontId="2" fillId="0" borderId="36" xfId="0" applyNumberFormat="1" applyFont="1" applyBorder="1" applyAlignment="1">
      <alignment horizontal="center"/>
    </xf>
    <xf numFmtId="0" fontId="2" fillId="2" borderId="36" xfId="0" applyFont="1" applyFill="1" applyBorder="1"/>
    <xf numFmtId="0" fontId="2" fillId="0" borderId="36" xfId="0" applyFont="1" applyBorder="1" applyAlignment="1">
      <alignment horizontal="center"/>
    </xf>
    <xf numFmtId="4" fontId="2" fillId="0" borderId="37" xfId="0" applyNumberFormat="1" applyFont="1" applyBorder="1" applyAlignment="1">
      <alignment horizontal="center"/>
    </xf>
    <xf numFmtId="0" fontId="12" fillId="0" borderId="16" xfId="0" applyFont="1" applyBorder="1"/>
    <xf numFmtId="0" fontId="12" fillId="2" borderId="16" xfId="0" applyFont="1" applyFill="1" applyBorder="1"/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/>
    <xf numFmtId="0" fontId="13" fillId="0" borderId="0" xfId="0" applyFont="1" applyAlignment="1">
      <alignment horizontal="right"/>
    </xf>
    <xf numFmtId="0" fontId="2" fillId="0" borderId="38" xfId="0" applyFont="1" applyBorder="1"/>
    <xf numFmtId="1" fontId="2" fillId="0" borderId="0" xfId="0" applyNumberFormat="1" applyFont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3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/>
    </xf>
    <xf numFmtId="0" fontId="2" fillId="4" borderId="0" xfId="0" applyFont="1" applyFill="1"/>
    <xf numFmtId="0" fontId="2" fillId="4" borderId="16" xfId="0" applyFont="1" applyFill="1" applyBorder="1"/>
    <xf numFmtId="0" fontId="2" fillId="4" borderId="13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15" fontId="2" fillId="4" borderId="12" xfId="0" quotePrefix="1" applyNumberFormat="1" applyFont="1" applyFill="1" applyBorder="1"/>
    <xf numFmtId="0" fontId="2" fillId="4" borderId="13" xfId="0" applyFont="1" applyFill="1" applyBorder="1"/>
    <xf numFmtId="164" fontId="2" fillId="4" borderId="1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8" xfId="0" applyFont="1" applyFill="1" applyBorder="1"/>
    <xf numFmtId="0" fontId="2" fillId="4" borderId="36" xfId="0" applyFont="1" applyFill="1" applyBorder="1"/>
    <xf numFmtId="0" fontId="12" fillId="4" borderId="16" xfId="0" applyFont="1" applyFill="1" applyBorder="1"/>
    <xf numFmtId="0" fontId="2" fillId="4" borderId="16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5" borderId="0" xfId="0" applyFont="1" applyFill="1"/>
    <xf numFmtId="0" fontId="2" fillId="0" borderId="1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-bookcovers.com/" TargetMode="External"/><Relationship Id="rId1" Type="http://schemas.openxmlformats.org/officeDocument/2006/relationships/hyperlink" Target="mailto:ce-bookcovers@charter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-bookcovers.com/" TargetMode="External"/><Relationship Id="rId1" Type="http://schemas.openxmlformats.org/officeDocument/2006/relationships/hyperlink" Target="mailto:ce-bookcovers@charte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7B2B-BB4B-43B6-9914-AFF522204E0F}">
  <sheetPr>
    <pageSetUpPr fitToPage="1"/>
  </sheetPr>
  <dimension ref="A1:T246"/>
  <sheetViews>
    <sheetView tabSelected="1" showRuler="0" zoomScale="115" zoomScaleNormal="115" zoomScaleSheetLayoutView="130" workbookViewId="0">
      <selection activeCell="A172" sqref="A172:XFD172"/>
    </sheetView>
  </sheetViews>
  <sheetFormatPr defaultRowHeight="15" x14ac:dyDescent="0.25"/>
  <cols>
    <col min="1" max="1" width="12.42578125" style="1" customWidth="1"/>
    <col min="2" max="2" width="17.140625" style="1" customWidth="1"/>
    <col min="3" max="3" width="10.5703125" style="30" bestFit="1" customWidth="1"/>
    <col min="4" max="4" width="5.28515625" style="1" bestFit="1" customWidth="1"/>
    <col min="5" max="5" width="5" style="1" customWidth="1"/>
    <col min="6" max="6" width="5.28515625" style="1" customWidth="1"/>
    <col min="7" max="7" width="5.7109375" style="1" customWidth="1"/>
    <col min="8" max="8" width="7.7109375" style="1" bestFit="1" customWidth="1"/>
    <col min="9" max="9" width="6.28515625" style="1" bestFit="1" customWidth="1"/>
    <col min="10" max="10" width="6.7109375" style="1" bestFit="1" customWidth="1"/>
    <col min="11" max="11" width="7.28515625" style="1" bestFit="1" customWidth="1"/>
    <col min="12" max="12" width="4.85546875" style="1" bestFit="1" customWidth="1"/>
    <col min="13" max="13" width="6.5703125" style="1" bestFit="1" customWidth="1"/>
    <col min="14" max="14" width="8" style="1" customWidth="1"/>
    <col min="15" max="15" width="8.28515625" style="1" customWidth="1"/>
    <col min="16" max="16" width="9.28515625" style="1" customWidth="1"/>
    <col min="17" max="17" width="8.140625" style="2" customWidth="1"/>
    <col min="18" max="18" width="9.42578125" style="107" customWidth="1"/>
  </cols>
  <sheetData>
    <row r="1" spans="1:18" s="39" customFormat="1" ht="16.5" thickBot="1" x14ac:dyDescent="0.3">
      <c r="A1" s="55"/>
      <c r="B1" s="55"/>
      <c r="C1" s="56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94"/>
    </row>
    <row r="2" spans="1:18" s="39" customFormat="1" ht="23.25" x14ac:dyDescent="0.35">
      <c r="A2" s="165" t="s">
        <v>192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</row>
    <row r="3" spans="1:18" s="39" customFormat="1" ht="24" thickBot="1" x14ac:dyDescent="0.4">
      <c r="A3" s="162" t="s">
        <v>219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4"/>
    </row>
    <row r="4" spans="1:18" s="39" customFormat="1" ht="23.25" customHeight="1" thickBot="1" x14ac:dyDescent="0.3">
      <c r="A4" s="182" t="s">
        <v>144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3"/>
    </row>
    <row r="5" spans="1:18" ht="28.5" x14ac:dyDescent="0.25">
      <c r="A5" s="51" t="s">
        <v>12</v>
      </c>
      <c r="B5" s="83" t="s">
        <v>0</v>
      </c>
      <c r="C5" s="84" t="s">
        <v>251</v>
      </c>
      <c r="D5" s="85" t="s">
        <v>23</v>
      </c>
      <c r="E5" s="83" t="s">
        <v>24</v>
      </c>
      <c r="F5" s="83" t="s">
        <v>25</v>
      </c>
      <c r="G5" s="83" t="s">
        <v>26</v>
      </c>
      <c r="H5" s="83" t="s">
        <v>27</v>
      </c>
      <c r="I5" s="83" t="s">
        <v>28</v>
      </c>
      <c r="J5" s="83" t="s">
        <v>29</v>
      </c>
      <c r="K5" s="83" t="s">
        <v>30</v>
      </c>
      <c r="L5" s="83" t="s">
        <v>31</v>
      </c>
      <c r="M5" s="83" t="s">
        <v>32</v>
      </c>
      <c r="N5" s="83" t="s">
        <v>34</v>
      </c>
      <c r="O5" s="83" t="s">
        <v>249</v>
      </c>
      <c r="P5" s="83" t="s">
        <v>253</v>
      </c>
      <c r="Q5" s="83" t="s">
        <v>136</v>
      </c>
      <c r="R5" s="99" t="s">
        <v>137</v>
      </c>
    </row>
    <row r="6" spans="1:18" ht="24.75" customHeight="1" x14ac:dyDescent="0.25">
      <c r="A6" s="17" t="s">
        <v>10</v>
      </c>
      <c r="B6" s="1" t="s">
        <v>17</v>
      </c>
      <c r="C6" s="30">
        <v>19.95</v>
      </c>
      <c r="D6" s="2"/>
      <c r="E6" s="2"/>
      <c r="F6" s="2"/>
      <c r="G6" s="2"/>
      <c r="H6" s="2"/>
      <c r="I6" s="2"/>
      <c r="J6" s="2"/>
      <c r="K6" s="2"/>
      <c r="L6" s="2"/>
      <c r="M6" s="2"/>
      <c r="N6" s="155"/>
      <c r="O6" s="155"/>
      <c r="P6" s="155"/>
      <c r="Q6" s="2">
        <f t="shared" ref="Q6:Q8" si="0">SUM(D6:P6)</f>
        <v>0</v>
      </c>
      <c r="R6" s="92">
        <f>SUM(Q6*C6)</f>
        <v>0</v>
      </c>
    </row>
    <row r="7" spans="1:18" ht="24.75" customHeight="1" x14ac:dyDescent="0.25">
      <c r="A7" s="17" t="s">
        <v>11</v>
      </c>
      <c r="B7" s="1" t="s">
        <v>18</v>
      </c>
      <c r="C7" s="30">
        <v>20.95</v>
      </c>
      <c r="D7" s="2"/>
      <c r="E7" s="2"/>
      <c r="F7" s="2"/>
      <c r="G7" s="2"/>
      <c r="H7" s="2"/>
      <c r="I7" s="2"/>
      <c r="J7" s="2"/>
      <c r="K7" s="2"/>
      <c r="L7" s="2"/>
      <c r="M7" s="2"/>
      <c r="N7" s="155"/>
      <c r="O7" s="155"/>
      <c r="P7" s="155"/>
      <c r="Q7" s="2">
        <f t="shared" si="0"/>
        <v>0</v>
      </c>
      <c r="R7" s="92">
        <f>SUM(Q7*C7)</f>
        <v>0</v>
      </c>
    </row>
    <row r="8" spans="1:18" ht="25.15" customHeight="1" x14ac:dyDescent="0.25">
      <c r="A8" s="17" t="s">
        <v>1</v>
      </c>
      <c r="B8" s="1" t="s">
        <v>19</v>
      </c>
      <c r="C8" s="30">
        <v>20.95</v>
      </c>
      <c r="N8" s="148"/>
      <c r="O8" s="148"/>
      <c r="P8" s="148"/>
      <c r="Q8" s="2">
        <f t="shared" si="0"/>
        <v>0</v>
      </c>
      <c r="R8" s="92">
        <f>SUM(Q8*C8)</f>
        <v>0</v>
      </c>
    </row>
    <row r="9" spans="1:18" ht="25.15" customHeight="1" x14ac:dyDescent="0.25">
      <c r="A9" s="17" t="s">
        <v>13</v>
      </c>
      <c r="B9" s="1" t="s">
        <v>20</v>
      </c>
      <c r="C9" s="30">
        <v>21.95</v>
      </c>
      <c r="Q9" s="2">
        <f>SUM(D9:P9)</f>
        <v>0</v>
      </c>
      <c r="R9" s="92">
        <f>SUM(Q9*C9)</f>
        <v>0</v>
      </c>
    </row>
    <row r="10" spans="1:18" ht="25.15" customHeight="1" x14ac:dyDescent="0.25">
      <c r="A10" s="17" t="s">
        <v>13</v>
      </c>
      <c r="B10" s="1" t="s">
        <v>20</v>
      </c>
      <c r="C10" s="30">
        <v>21.95</v>
      </c>
      <c r="D10" s="1" t="s">
        <v>239</v>
      </c>
      <c r="H10" s="1" t="s">
        <v>240</v>
      </c>
      <c r="J10" s="131"/>
      <c r="K10" s="148"/>
      <c r="L10" s="148"/>
      <c r="M10" s="148"/>
      <c r="N10" s="148"/>
      <c r="O10" s="148"/>
      <c r="P10" s="148"/>
      <c r="Q10" s="2">
        <f t="shared" ref="Q10:Q14" si="1">SUM(D10:P10)</f>
        <v>0</v>
      </c>
      <c r="R10" s="92">
        <f t="shared" ref="R10" si="2">SUM(Q10*C10)</f>
        <v>0</v>
      </c>
    </row>
    <row r="11" spans="1:18" ht="25.15" customHeight="1" x14ac:dyDescent="0.25">
      <c r="A11" s="17" t="s">
        <v>2</v>
      </c>
      <c r="B11" s="1" t="s">
        <v>21</v>
      </c>
      <c r="C11" s="30">
        <v>21.45</v>
      </c>
      <c r="N11" s="148"/>
      <c r="O11" s="148"/>
      <c r="P11" s="148"/>
      <c r="Q11" s="2">
        <f t="shared" si="1"/>
        <v>0</v>
      </c>
      <c r="R11" s="92">
        <f>SUM(Q11*C11)</f>
        <v>0</v>
      </c>
    </row>
    <row r="12" spans="1:18" ht="25.15" customHeight="1" x14ac:dyDescent="0.25">
      <c r="A12" s="17" t="s">
        <v>14</v>
      </c>
      <c r="B12" s="1" t="s">
        <v>22</v>
      </c>
      <c r="C12" s="30">
        <v>21.95</v>
      </c>
      <c r="N12" s="148"/>
      <c r="O12" s="148"/>
      <c r="P12" s="148"/>
      <c r="Q12" s="2">
        <f t="shared" si="1"/>
        <v>0</v>
      </c>
      <c r="R12" s="92">
        <f>SUM(Q12*C12)</f>
        <v>0</v>
      </c>
    </row>
    <row r="13" spans="1:18" ht="28.5" x14ac:dyDescent="0.25">
      <c r="A13" s="17" t="s">
        <v>209</v>
      </c>
      <c r="B13" s="13" t="s">
        <v>210</v>
      </c>
      <c r="C13" s="30">
        <v>21.95</v>
      </c>
      <c r="D13" s="131"/>
      <c r="E13" s="148"/>
      <c r="F13" s="148"/>
      <c r="G13" s="148"/>
      <c r="H13" s="148"/>
      <c r="I13" s="131"/>
      <c r="J13" s="148"/>
      <c r="K13" s="131"/>
      <c r="L13" s="131"/>
      <c r="M13" s="148"/>
      <c r="N13" s="148"/>
      <c r="O13" s="148"/>
      <c r="P13" s="148"/>
      <c r="Q13" s="2">
        <f t="shared" si="1"/>
        <v>0</v>
      </c>
      <c r="R13" s="92">
        <f>SUM(Q13*C13)</f>
        <v>0</v>
      </c>
    </row>
    <row r="14" spans="1:18" ht="29.25" thickBot="1" x14ac:dyDescent="0.3">
      <c r="A14" s="74" t="s">
        <v>142</v>
      </c>
      <c r="B14" s="19" t="s">
        <v>79</v>
      </c>
      <c r="C14" s="33">
        <v>21.95</v>
      </c>
      <c r="D14" s="131"/>
      <c r="E14" s="29" t="s">
        <v>157</v>
      </c>
      <c r="F14" s="29"/>
      <c r="G14" s="29"/>
      <c r="H14" s="149"/>
      <c r="I14" s="149"/>
      <c r="J14" s="149"/>
      <c r="K14" s="149"/>
      <c r="L14" s="149"/>
      <c r="M14" s="149"/>
      <c r="N14" s="149"/>
      <c r="O14" s="149"/>
      <c r="P14" s="149"/>
      <c r="Q14" s="2">
        <f t="shared" si="1"/>
        <v>0</v>
      </c>
      <c r="R14" s="97">
        <f>SUM(Q14*C14)</f>
        <v>0</v>
      </c>
    </row>
    <row r="15" spans="1:18" ht="24.75" customHeight="1" x14ac:dyDescent="0.25">
      <c r="A15" s="176" t="s">
        <v>70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8"/>
    </row>
    <row r="16" spans="1:18" ht="24.75" customHeight="1" x14ac:dyDescent="0.25">
      <c r="A16" s="179" t="s">
        <v>167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1"/>
    </row>
    <row r="17" spans="1:19" ht="28.5" x14ac:dyDescent="0.25">
      <c r="A17" s="27" t="s">
        <v>12</v>
      </c>
      <c r="B17" s="4" t="s">
        <v>0</v>
      </c>
      <c r="C17" s="32" t="s">
        <v>251</v>
      </c>
      <c r="D17" s="3"/>
      <c r="E17" s="4"/>
      <c r="F17" s="4"/>
      <c r="G17" s="4" t="s">
        <v>26</v>
      </c>
      <c r="H17" s="4" t="s">
        <v>27</v>
      </c>
      <c r="I17" s="4" t="s">
        <v>28</v>
      </c>
      <c r="J17" s="4"/>
      <c r="K17" s="4"/>
      <c r="L17" s="4"/>
      <c r="M17" s="4"/>
      <c r="N17" s="4"/>
      <c r="O17" s="5"/>
      <c r="P17" s="145"/>
      <c r="Q17" s="4" t="s">
        <v>136</v>
      </c>
      <c r="R17" s="101" t="s">
        <v>137</v>
      </c>
    </row>
    <row r="18" spans="1:19" ht="24.75" customHeight="1" x14ac:dyDescent="0.25">
      <c r="A18" s="17" t="s">
        <v>15</v>
      </c>
      <c r="B18" s="9" t="s">
        <v>20</v>
      </c>
      <c r="C18" s="30">
        <v>59.95</v>
      </c>
      <c r="D18" s="148"/>
      <c r="E18" s="148"/>
      <c r="F18" s="148"/>
      <c r="G18" s="131"/>
      <c r="I18" s="131"/>
      <c r="J18" s="148"/>
      <c r="K18" s="148"/>
      <c r="L18" s="148"/>
      <c r="M18" s="148"/>
      <c r="N18" s="148"/>
      <c r="O18" s="148"/>
      <c r="P18" s="148"/>
      <c r="Q18" s="2">
        <f t="shared" ref="Q18:Q19" si="3">SUM(D18:P18)</f>
        <v>0</v>
      </c>
      <c r="R18" s="92">
        <f>SUM(Q18*C18)</f>
        <v>0</v>
      </c>
    </row>
    <row r="19" spans="1:19" ht="24.75" customHeight="1" thickBot="1" x14ac:dyDescent="0.3">
      <c r="A19" s="18" t="s">
        <v>16</v>
      </c>
      <c r="B19" s="73" t="s">
        <v>21</v>
      </c>
      <c r="C19" s="33">
        <v>59.95</v>
      </c>
      <c r="D19" s="149"/>
      <c r="E19" s="149"/>
      <c r="F19" s="149"/>
      <c r="G19" s="131"/>
      <c r="H19" s="149"/>
      <c r="I19" s="131"/>
      <c r="J19" s="149"/>
      <c r="K19" s="149"/>
      <c r="L19" s="149"/>
      <c r="M19" s="149"/>
      <c r="N19" s="149"/>
      <c r="O19" s="149"/>
      <c r="P19" s="149"/>
      <c r="Q19" s="20">
        <f t="shared" si="3"/>
        <v>0</v>
      </c>
      <c r="R19" s="97">
        <f>SUM(Q19*C19)</f>
        <v>0</v>
      </c>
    </row>
    <row r="20" spans="1:19" ht="24.75" customHeight="1" thickBot="1" x14ac:dyDescent="0.3">
      <c r="A20" s="36"/>
      <c r="B20" s="54"/>
      <c r="C20" s="37"/>
      <c r="D20" s="62" t="s">
        <v>206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8"/>
      <c r="R20" s="98"/>
    </row>
    <row r="21" spans="1:19" ht="28.5" x14ac:dyDescent="0.25">
      <c r="A21" s="46" t="s">
        <v>12</v>
      </c>
      <c r="B21" s="47" t="s">
        <v>0</v>
      </c>
      <c r="C21" s="48" t="s">
        <v>251</v>
      </c>
      <c r="D21" s="49" t="s">
        <v>23</v>
      </c>
      <c r="E21" s="47" t="s">
        <v>24</v>
      </c>
      <c r="F21" s="47" t="s">
        <v>25</v>
      </c>
      <c r="G21" s="47" t="s">
        <v>26</v>
      </c>
      <c r="H21" s="47" t="s">
        <v>27</v>
      </c>
      <c r="I21" s="47" t="s">
        <v>28</v>
      </c>
      <c r="J21" s="47" t="s">
        <v>29</v>
      </c>
      <c r="K21" s="47" t="s">
        <v>30</v>
      </c>
      <c r="L21" s="47" t="s">
        <v>31</v>
      </c>
      <c r="M21" s="47" t="s">
        <v>32</v>
      </c>
      <c r="N21" s="47" t="s">
        <v>34</v>
      </c>
      <c r="O21" s="47" t="s">
        <v>249</v>
      </c>
      <c r="P21" s="47" t="s">
        <v>253</v>
      </c>
      <c r="Q21" s="47" t="s">
        <v>136</v>
      </c>
      <c r="R21" s="96" t="s">
        <v>137</v>
      </c>
    </row>
    <row r="22" spans="1:19" ht="25.15" customHeight="1" x14ac:dyDescent="0.25">
      <c r="A22" s="17" t="s">
        <v>39</v>
      </c>
      <c r="B22" s="1" t="s">
        <v>18</v>
      </c>
      <c r="C22" s="30">
        <v>20.95</v>
      </c>
      <c r="O22" s="148"/>
      <c r="P22" s="148"/>
      <c r="Q22" s="2">
        <f>SUM(D22:P22)</f>
        <v>0</v>
      </c>
      <c r="R22" s="92">
        <f>SUM(Q22*C22)</f>
        <v>0</v>
      </c>
      <c r="S22" s="39"/>
    </row>
    <row r="23" spans="1:19" ht="25.15" customHeight="1" thickBot="1" x14ac:dyDescent="0.3">
      <c r="A23" s="18" t="s">
        <v>40</v>
      </c>
      <c r="B23" s="19" t="s">
        <v>20</v>
      </c>
      <c r="C23" s="33">
        <v>21.95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>
        <f>SUM(D23:P23)</f>
        <v>0</v>
      </c>
      <c r="R23" s="97">
        <f>SUM(Q23*C23)</f>
        <v>0</v>
      </c>
      <c r="S23" s="39"/>
    </row>
    <row r="24" spans="1:19" ht="25.15" customHeight="1" x14ac:dyDescent="0.25">
      <c r="A24" s="168" t="s">
        <v>173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70"/>
    </row>
    <row r="25" spans="1:19" ht="25.15" customHeight="1" thickBot="1" x14ac:dyDescent="0.3">
      <c r="A25" s="171" t="s">
        <v>174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3"/>
    </row>
    <row r="26" spans="1:19" ht="28.5" x14ac:dyDescent="0.25">
      <c r="A26" s="46" t="s">
        <v>12</v>
      </c>
      <c r="B26" s="47" t="s">
        <v>0</v>
      </c>
      <c r="C26" s="48" t="s">
        <v>251</v>
      </c>
      <c r="D26" s="49" t="s">
        <v>23</v>
      </c>
      <c r="E26" s="47" t="s">
        <v>24</v>
      </c>
      <c r="F26" s="47" t="s">
        <v>25</v>
      </c>
      <c r="G26" s="47" t="s">
        <v>26</v>
      </c>
      <c r="H26" s="47" t="s">
        <v>27</v>
      </c>
      <c r="I26" s="47" t="s">
        <v>28</v>
      </c>
      <c r="J26" s="47" t="s">
        <v>29</v>
      </c>
      <c r="K26" s="47" t="s">
        <v>30</v>
      </c>
      <c r="L26" s="47" t="s">
        <v>31</v>
      </c>
      <c r="M26" s="47" t="s">
        <v>32</v>
      </c>
      <c r="N26" s="47" t="s">
        <v>34</v>
      </c>
      <c r="O26" s="50" t="s">
        <v>249</v>
      </c>
      <c r="P26" s="146" t="s">
        <v>253</v>
      </c>
      <c r="Q26" s="47" t="s">
        <v>136</v>
      </c>
      <c r="R26" s="96" t="s">
        <v>137</v>
      </c>
    </row>
    <row r="27" spans="1:19" ht="25.15" customHeight="1" x14ac:dyDescent="0.25">
      <c r="A27" s="17" t="s">
        <v>44</v>
      </c>
      <c r="B27" s="1" t="s">
        <v>45</v>
      </c>
      <c r="C27" s="30">
        <v>37.950000000000003</v>
      </c>
      <c r="N27" s="148"/>
      <c r="O27" s="148"/>
      <c r="P27" s="148"/>
      <c r="Q27" s="2">
        <f t="shared" ref="Q27:Q28" si="4">SUM(D27:P27)</f>
        <v>0</v>
      </c>
      <c r="R27" s="92">
        <f>SUM(Q27*C27)</f>
        <v>0</v>
      </c>
    </row>
    <row r="28" spans="1:19" ht="25.15" customHeight="1" x14ac:dyDescent="0.25">
      <c r="A28" s="17" t="s">
        <v>46</v>
      </c>
      <c r="B28" s="1" t="s">
        <v>19</v>
      </c>
      <c r="C28" s="30">
        <v>38.950000000000003</v>
      </c>
      <c r="M28" s="247"/>
      <c r="N28" s="148"/>
      <c r="O28" s="148"/>
      <c r="P28" s="148"/>
      <c r="Q28" s="2">
        <f t="shared" si="4"/>
        <v>0</v>
      </c>
      <c r="R28" s="92">
        <f>SUM(Q28*C28)</f>
        <v>0</v>
      </c>
    </row>
    <row r="29" spans="1:19" ht="25.15" customHeight="1" x14ac:dyDescent="0.25">
      <c r="A29" s="17" t="s">
        <v>6</v>
      </c>
      <c r="B29" s="1" t="s">
        <v>20</v>
      </c>
      <c r="C29" s="30">
        <v>39.950000000000003</v>
      </c>
      <c r="M29" s="247"/>
      <c r="N29" s="132"/>
      <c r="O29" s="132"/>
      <c r="P29" s="132"/>
      <c r="Q29" s="2">
        <f>SUM(D29:P29)</f>
        <v>0</v>
      </c>
      <c r="R29" s="92">
        <f>SUM(Q29*C29)</f>
        <v>0</v>
      </c>
    </row>
    <row r="30" spans="1:19" ht="25.15" customHeight="1" x14ac:dyDescent="0.25">
      <c r="A30" s="17" t="s">
        <v>213</v>
      </c>
      <c r="B30" s="1" t="s">
        <v>212</v>
      </c>
      <c r="C30" s="30">
        <v>39.950000000000003</v>
      </c>
      <c r="E30" s="148"/>
      <c r="F30" s="148"/>
      <c r="G30" s="148"/>
      <c r="H30" s="148"/>
      <c r="J30" s="148"/>
      <c r="M30" s="148"/>
      <c r="N30" s="148"/>
      <c r="O30" s="148"/>
      <c r="P30" s="148"/>
      <c r="Q30" s="2">
        <f t="shared" ref="Q30:Q31" si="5">SUM(D30:P30)</f>
        <v>0</v>
      </c>
      <c r="R30" s="92">
        <f>SUM(Q30*C30)</f>
        <v>0</v>
      </c>
    </row>
    <row r="31" spans="1:19" ht="25.15" customHeight="1" thickBot="1" x14ac:dyDescent="0.3">
      <c r="A31" s="18" t="s">
        <v>47</v>
      </c>
      <c r="B31" s="19" t="s">
        <v>22</v>
      </c>
      <c r="C31" s="33">
        <v>39.950000000000003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49"/>
      <c r="O31" s="149"/>
      <c r="P31" s="149"/>
      <c r="Q31" s="20">
        <f t="shared" si="5"/>
        <v>0</v>
      </c>
      <c r="R31" s="97">
        <f>SUM(Q31*C31)</f>
        <v>0</v>
      </c>
    </row>
    <row r="32" spans="1:19" ht="25.15" customHeight="1" x14ac:dyDescent="0.25">
      <c r="A32" s="175" t="s">
        <v>199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</row>
    <row r="33" spans="1:20" s="39" customFormat="1" ht="25.15" customHeight="1" thickBot="1" x14ac:dyDescent="0.3">
      <c r="A33" s="174" t="s">
        <v>175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20" s="39" customFormat="1" ht="28.5" x14ac:dyDescent="0.25">
      <c r="A34" s="46" t="s">
        <v>12</v>
      </c>
      <c r="B34" s="47" t="s">
        <v>0</v>
      </c>
      <c r="C34" s="48" t="s">
        <v>251</v>
      </c>
      <c r="D34" s="146" t="s">
        <v>23</v>
      </c>
      <c r="E34" s="146"/>
      <c r="F34" s="146" t="s">
        <v>25</v>
      </c>
      <c r="G34" s="146" t="s">
        <v>26</v>
      </c>
      <c r="H34" s="146" t="s">
        <v>27</v>
      </c>
      <c r="I34" s="146" t="s">
        <v>28</v>
      </c>
      <c r="J34" s="146"/>
      <c r="K34" s="146"/>
      <c r="L34" s="146" t="s">
        <v>31</v>
      </c>
      <c r="M34" s="146"/>
      <c r="N34" s="146" t="s">
        <v>250</v>
      </c>
      <c r="O34" s="146"/>
      <c r="P34" s="146"/>
      <c r="Q34" s="47" t="s">
        <v>136</v>
      </c>
      <c r="R34" s="96" t="s">
        <v>137</v>
      </c>
    </row>
    <row r="35" spans="1:20" s="39" customFormat="1" ht="24.75" customHeight="1" x14ac:dyDescent="0.25">
      <c r="A35" s="17" t="s">
        <v>71</v>
      </c>
      <c r="B35" s="1" t="s">
        <v>20</v>
      </c>
      <c r="C35" s="30">
        <v>89.95</v>
      </c>
      <c r="D35" s="1"/>
      <c r="E35" s="148"/>
      <c r="F35" s="1"/>
      <c r="G35" s="1"/>
      <c r="H35" s="1"/>
      <c r="I35" s="1"/>
      <c r="J35" s="148"/>
      <c r="K35" s="148"/>
      <c r="L35" s="1"/>
      <c r="M35" s="148"/>
      <c r="N35" s="1"/>
      <c r="O35" s="148"/>
      <c r="P35" s="148"/>
      <c r="Q35" s="141">
        <f>SUM(D35:P35)</f>
        <v>0</v>
      </c>
      <c r="R35" s="100">
        <f>SUM(Q35*C35)</f>
        <v>0</v>
      </c>
    </row>
    <row r="36" spans="1:20" ht="25.15" customHeight="1" thickBot="1" x14ac:dyDescent="0.3">
      <c r="A36" s="18" t="s">
        <v>72</v>
      </c>
      <c r="B36" s="19" t="s">
        <v>141</v>
      </c>
      <c r="C36" s="33">
        <v>89.95</v>
      </c>
      <c r="D36" s="149"/>
      <c r="E36" s="149"/>
      <c r="F36" s="19"/>
      <c r="G36" s="19"/>
      <c r="H36" s="19"/>
      <c r="I36" s="19"/>
      <c r="J36" s="149"/>
      <c r="K36" s="149"/>
      <c r="L36" s="149"/>
      <c r="M36" s="149"/>
      <c r="N36" s="19"/>
      <c r="O36" s="149"/>
      <c r="P36" s="149"/>
      <c r="Q36" s="20">
        <f>SUM(D36:P36)</f>
        <v>0</v>
      </c>
      <c r="R36" s="97">
        <f>SUM(Q36*C36)</f>
        <v>0</v>
      </c>
    </row>
    <row r="37" spans="1:20" ht="25.15" customHeight="1" x14ac:dyDescent="0.35">
      <c r="A37" s="187" t="s">
        <v>197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9"/>
    </row>
    <row r="38" spans="1:20" ht="25.15" customHeight="1" thickBot="1" x14ac:dyDescent="0.3">
      <c r="A38" s="193" t="s">
        <v>145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5"/>
    </row>
    <row r="39" spans="1:20" ht="25.15" customHeight="1" x14ac:dyDescent="0.4">
      <c r="A39" s="152"/>
      <c r="B39" s="153"/>
      <c r="C39" s="154"/>
      <c r="D39" s="196" t="s">
        <v>108</v>
      </c>
      <c r="E39" s="197"/>
      <c r="F39" s="197"/>
      <c r="G39" s="197"/>
      <c r="H39" s="197"/>
      <c r="I39" s="197"/>
      <c r="J39" s="197"/>
      <c r="K39" s="197"/>
      <c r="L39" s="197"/>
      <c r="M39" s="197"/>
      <c r="N39" s="125"/>
      <c r="O39" s="127" t="s">
        <v>135</v>
      </c>
      <c r="P39" s="147" t="s">
        <v>135</v>
      </c>
      <c r="Q39" s="150"/>
      <c r="R39" s="151"/>
    </row>
    <row r="40" spans="1:20" ht="28.5" x14ac:dyDescent="0.25">
      <c r="A40" s="27" t="s">
        <v>12</v>
      </c>
      <c r="B40" s="4" t="s">
        <v>0</v>
      </c>
      <c r="C40" s="32" t="s">
        <v>251</v>
      </c>
      <c r="D40" s="3" t="s">
        <v>23</v>
      </c>
      <c r="E40" s="4" t="s">
        <v>24</v>
      </c>
      <c r="F40" s="4" t="s">
        <v>25</v>
      </c>
      <c r="G40" s="4" t="s">
        <v>26</v>
      </c>
      <c r="H40" s="4" t="s">
        <v>27</v>
      </c>
      <c r="I40" s="4" t="s">
        <v>28</v>
      </c>
      <c r="J40" s="4" t="s">
        <v>29</v>
      </c>
      <c r="K40" s="4" t="s">
        <v>30</v>
      </c>
      <c r="L40" s="4" t="s">
        <v>31</v>
      </c>
      <c r="M40" s="4" t="s">
        <v>32</v>
      </c>
      <c r="N40" s="4" t="s">
        <v>34</v>
      </c>
      <c r="O40" s="5" t="s">
        <v>249</v>
      </c>
      <c r="P40" s="3" t="s">
        <v>253</v>
      </c>
      <c r="Q40" s="4" t="s">
        <v>136</v>
      </c>
      <c r="R40" s="101" t="s">
        <v>137</v>
      </c>
    </row>
    <row r="41" spans="1:20" ht="25.15" customHeight="1" thickBot="1" x14ac:dyDescent="0.3">
      <c r="A41" s="17" t="s">
        <v>3</v>
      </c>
      <c r="B41" s="1" t="s">
        <v>18</v>
      </c>
      <c r="C41" s="30">
        <v>24.95</v>
      </c>
      <c r="N41" s="148"/>
      <c r="O41" s="148"/>
      <c r="P41" s="148"/>
      <c r="Q41" s="2">
        <f>SUM(D41:P41)</f>
        <v>0</v>
      </c>
      <c r="R41" s="92">
        <f>SUM(Q41*C41)</f>
        <v>0</v>
      </c>
    </row>
    <row r="42" spans="1:20" ht="25.15" customHeight="1" thickBot="1" x14ac:dyDescent="0.3">
      <c r="A42" s="17" t="s">
        <v>4</v>
      </c>
      <c r="B42" s="1" t="s">
        <v>20</v>
      </c>
      <c r="C42" s="30">
        <v>25.95</v>
      </c>
      <c r="Q42" s="2">
        <f>SUM(D42:P42)</f>
        <v>0</v>
      </c>
      <c r="R42" s="92">
        <f>SUM(Q42*C42)</f>
        <v>0</v>
      </c>
      <c r="T42" s="70"/>
    </row>
    <row r="43" spans="1:20" ht="25.15" customHeight="1" x14ac:dyDescent="0.25">
      <c r="A43" s="28" t="s">
        <v>35</v>
      </c>
      <c r="B43" s="8" t="s">
        <v>22</v>
      </c>
      <c r="C43" s="34">
        <v>25.95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148"/>
      <c r="O43" s="148"/>
      <c r="P43" s="148"/>
      <c r="Q43" s="2">
        <f>SUM(D43:P43)</f>
        <v>0</v>
      </c>
      <c r="R43" s="102">
        <f>SUM(Q43*C43)</f>
        <v>0</v>
      </c>
    </row>
    <row r="44" spans="1:20" ht="25.15" customHeight="1" thickBot="1" x14ac:dyDescent="0.3">
      <c r="A44" s="58" t="s">
        <v>223</v>
      </c>
      <c r="Q44" s="24"/>
      <c r="R44" s="92"/>
    </row>
    <row r="45" spans="1:20" s="39" customFormat="1" ht="25.15" customHeight="1" x14ac:dyDescent="0.25">
      <c r="A45" s="15" t="s">
        <v>36</v>
      </c>
      <c r="B45" s="16" t="s">
        <v>17</v>
      </c>
      <c r="C45" s="43">
        <v>20</v>
      </c>
      <c r="D45" s="16"/>
      <c r="E45" s="153"/>
      <c r="F45" s="16"/>
      <c r="G45" s="16"/>
      <c r="H45" s="16"/>
      <c r="I45" s="153"/>
      <c r="J45" s="16"/>
      <c r="K45" s="16"/>
      <c r="L45" s="16"/>
      <c r="M45" s="16"/>
      <c r="N45" s="153"/>
      <c r="O45" s="153"/>
      <c r="P45" s="153"/>
      <c r="Q45" s="45">
        <f>SUM(D45:P45)</f>
        <v>0</v>
      </c>
      <c r="R45" s="90">
        <f>SUM(Q45*C45)</f>
        <v>0</v>
      </c>
    </row>
    <row r="46" spans="1:20" ht="25.15" customHeight="1" thickBot="1" x14ac:dyDescent="0.3">
      <c r="A46" s="18" t="s">
        <v>37</v>
      </c>
      <c r="B46" s="19" t="s">
        <v>38</v>
      </c>
      <c r="C46" s="33">
        <v>21</v>
      </c>
      <c r="D46" s="149"/>
      <c r="E46" s="139"/>
      <c r="F46" s="139"/>
      <c r="G46" s="149"/>
      <c r="H46" s="149"/>
      <c r="I46" s="149"/>
      <c r="J46" s="139"/>
      <c r="K46" s="149"/>
      <c r="L46" s="149"/>
      <c r="M46" s="139"/>
      <c r="N46" s="149"/>
      <c r="O46" s="149"/>
      <c r="P46" s="149"/>
      <c r="Q46" s="20">
        <f>SUM(D46:P46)</f>
        <v>0</v>
      </c>
      <c r="R46" s="97">
        <f>SUM(Q46*C46)</f>
        <v>0</v>
      </c>
    </row>
    <row r="47" spans="1:20" ht="25.15" customHeight="1" x14ac:dyDescent="0.25">
      <c r="A47" s="179" t="s">
        <v>146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1"/>
    </row>
    <row r="48" spans="1:20" ht="25.15" customHeight="1" thickBot="1" x14ac:dyDescent="0.3">
      <c r="A48" s="18" t="s">
        <v>51</v>
      </c>
      <c r="B48" s="19" t="s">
        <v>20</v>
      </c>
      <c r="C48" s="33">
        <v>25.95</v>
      </c>
      <c r="D48" s="19"/>
      <c r="E48" s="19"/>
      <c r="F48" s="19"/>
      <c r="G48" s="149"/>
      <c r="H48" s="19"/>
      <c r="I48" s="19"/>
      <c r="J48" s="19"/>
      <c r="K48" s="19"/>
      <c r="L48" s="19"/>
      <c r="M48" s="19"/>
      <c r="N48" s="149"/>
      <c r="O48" s="149"/>
      <c r="P48" s="149"/>
      <c r="Q48" s="20">
        <f>SUM(D48:P48)</f>
        <v>0</v>
      </c>
      <c r="R48" s="97">
        <f>SUM(Q48*C48)</f>
        <v>0</v>
      </c>
    </row>
    <row r="49" spans="1:19" ht="25.15" customHeight="1" thickBot="1" x14ac:dyDescent="0.3">
      <c r="A49" s="36"/>
      <c r="B49" s="36"/>
      <c r="C49" s="3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8"/>
      <c r="R49" s="98"/>
    </row>
    <row r="50" spans="1:19" ht="25.15" customHeight="1" x14ac:dyDescent="0.25">
      <c r="A50" s="184" t="s">
        <v>195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6"/>
    </row>
    <row r="51" spans="1:19" ht="28.5" x14ac:dyDescent="0.25">
      <c r="A51" s="27" t="s">
        <v>12</v>
      </c>
      <c r="B51" s="4" t="s">
        <v>0</v>
      </c>
      <c r="C51" s="32" t="s">
        <v>251</v>
      </c>
      <c r="D51" s="3" t="s">
        <v>23</v>
      </c>
      <c r="E51" s="4" t="s">
        <v>24</v>
      </c>
      <c r="F51" s="4" t="s">
        <v>25</v>
      </c>
      <c r="G51" s="4" t="s">
        <v>26</v>
      </c>
      <c r="H51" s="4" t="s">
        <v>27</v>
      </c>
      <c r="I51" s="4" t="s">
        <v>28</v>
      </c>
      <c r="J51" s="4" t="s">
        <v>29</v>
      </c>
      <c r="K51" s="4" t="s">
        <v>30</v>
      </c>
      <c r="L51" s="4" t="s">
        <v>31</v>
      </c>
      <c r="M51" s="4" t="s">
        <v>32</v>
      </c>
      <c r="N51" s="4"/>
      <c r="O51" s="5"/>
      <c r="P51" s="3"/>
      <c r="Q51" s="4" t="s">
        <v>136</v>
      </c>
      <c r="R51" s="101" t="s">
        <v>137</v>
      </c>
    </row>
    <row r="52" spans="1:19" ht="25.15" customHeight="1" thickBot="1" x14ac:dyDescent="0.3">
      <c r="A52" s="18" t="s">
        <v>196</v>
      </c>
      <c r="B52" s="19" t="s">
        <v>20</v>
      </c>
      <c r="C52" s="33">
        <v>23.95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49"/>
      <c r="O52" s="149"/>
      <c r="P52" s="149"/>
      <c r="Q52" s="2">
        <f>SUM(D52:P52)</f>
        <v>0</v>
      </c>
      <c r="R52" s="97">
        <f>SUM(Q52*C52)</f>
        <v>0</v>
      </c>
    </row>
    <row r="53" spans="1:19" ht="25.15" customHeight="1" x14ac:dyDescent="0.25">
      <c r="A53" s="176" t="s">
        <v>200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8"/>
    </row>
    <row r="54" spans="1:19" ht="16.5" thickBot="1" x14ac:dyDescent="0.3">
      <c r="A54" s="193" t="s">
        <v>176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5"/>
    </row>
    <row r="55" spans="1:19" ht="28.5" x14ac:dyDescent="0.25">
      <c r="A55" s="51" t="s">
        <v>12</v>
      </c>
      <c r="B55" s="83" t="s">
        <v>0</v>
      </c>
      <c r="C55" s="84" t="s">
        <v>251</v>
      </c>
      <c r="D55" s="85" t="s">
        <v>23</v>
      </c>
      <c r="E55" s="83" t="s">
        <v>24</v>
      </c>
      <c r="F55" s="83" t="s">
        <v>25</v>
      </c>
      <c r="G55" s="83" t="s">
        <v>26</v>
      </c>
      <c r="H55" s="83" t="s">
        <v>27</v>
      </c>
      <c r="I55" s="83" t="s">
        <v>28</v>
      </c>
      <c r="J55" s="83" t="s">
        <v>29</v>
      </c>
      <c r="K55" s="83" t="s">
        <v>30</v>
      </c>
      <c r="L55" s="83" t="s">
        <v>31</v>
      </c>
      <c r="M55" s="83" t="s">
        <v>32</v>
      </c>
      <c r="N55" s="83" t="s">
        <v>34</v>
      </c>
      <c r="O55" s="86" t="s">
        <v>249</v>
      </c>
      <c r="P55" s="47" t="s">
        <v>253</v>
      </c>
      <c r="Q55" s="83" t="s">
        <v>136</v>
      </c>
      <c r="R55" s="99" t="s">
        <v>137</v>
      </c>
    </row>
    <row r="56" spans="1:19" ht="25.15" customHeight="1" x14ac:dyDescent="0.25">
      <c r="A56" s="17" t="s">
        <v>8</v>
      </c>
      <c r="B56" s="1" t="s">
        <v>20</v>
      </c>
      <c r="C56" s="30">
        <v>44.95</v>
      </c>
      <c r="M56" s="247"/>
      <c r="Q56" s="2">
        <f>SUM(D56:P56)</f>
        <v>0</v>
      </c>
      <c r="R56" s="92">
        <f t="shared" ref="R56:R60" si="6">SUM(Q56*C56)</f>
        <v>0</v>
      </c>
    </row>
    <row r="57" spans="1:19" ht="25.15" customHeight="1" x14ac:dyDescent="0.25">
      <c r="A57" s="17" t="s">
        <v>8</v>
      </c>
      <c r="B57" s="1" t="s">
        <v>20</v>
      </c>
      <c r="C57" s="30">
        <v>44.95</v>
      </c>
      <c r="D57" s="1" t="s">
        <v>242</v>
      </c>
      <c r="H57" s="1" t="s">
        <v>240</v>
      </c>
      <c r="J57" s="131"/>
      <c r="K57" s="148"/>
      <c r="L57" s="148"/>
      <c r="M57" s="148"/>
      <c r="N57" s="148"/>
      <c r="O57" s="148"/>
      <c r="P57" s="148"/>
      <c r="Q57" s="2">
        <f>SUM(D57:P57)</f>
        <v>0</v>
      </c>
      <c r="R57" s="92">
        <f t="shared" si="6"/>
        <v>0</v>
      </c>
    </row>
    <row r="58" spans="1:19" ht="28.5" x14ac:dyDescent="0.25">
      <c r="A58" s="17" t="s">
        <v>211</v>
      </c>
      <c r="B58" s="13" t="s">
        <v>212</v>
      </c>
      <c r="C58" s="30">
        <v>44.95</v>
      </c>
      <c r="D58" s="131"/>
      <c r="E58" s="148"/>
      <c r="F58" s="148"/>
      <c r="G58" s="148"/>
      <c r="H58" s="148"/>
      <c r="I58" s="131"/>
      <c r="J58" s="148"/>
      <c r="K58" s="131"/>
      <c r="L58" s="140"/>
      <c r="M58" s="148"/>
      <c r="N58" s="148"/>
      <c r="O58" s="148"/>
      <c r="P58" s="148"/>
      <c r="Q58" s="2">
        <f t="shared" ref="Q58:Q60" si="7">SUM(D58:P58)</f>
        <v>0</v>
      </c>
      <c r="R58" s="92">
        <f t="shared" si="6"/>
        <v>0</v>
      </c>
    </row>
    <row r="59" spans="1:19" ht="25.15" customHeight="1" x14ac:dyDescent="0.25">
      <c r="A59" s="17" t="s">
        <v>41</v>
      </c>
      <c r="B59" s="1" t="s">
        <v>22</v>
      </c>
      <c r="C59" s="30">
        <v>44.95</v>
      </c>
      <c r="N59" s="148"/>
      <c r="O59" s="148"/>
      <c r="P59" s="148"/>
      <c r="Q59" s="2">
        <f t="shared" si="7"/>
        <v>0</v>
      </c>
      <c r="R59" s="92">
        <f t="shared" si="6"/>
        <v>0</v>
      </c>
      <c r="S59" s="39"/>
    </row>
    <row r="60" spans="1:19" ht="25.15" customHeight="1" thickBot="1" x14ac:dyDescent="0.3">
      <c r="A60" s="18" t="s">
        <v>42</v>
      </c>
      <c r="B60" s="19" t="s">
        <v>19</v>
      </c>
      <c r="C60" s="33">
        <v>43.95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49"/>
      <c r="O60" s="149"/>
      <c r="P60" s="148"/>
      <c r="Q60" s="2">
        <f t="shared" si="7"/>
        <v>0</v>
      </c>
      <c r="R60" s="97">
        <f t="shared" si="6"/>
        <v>0</v>
      </c>
      <c r="S60" s="39"/>
    </row>
    <row r="61" spans="1:19" ht="25.15" customHeight="1" x14ac:dyDescent="0.25">
      <c r="A61" s="176" t="s">
        <v>181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8"/>
    </row>
    <row r="62" spans="1:19" ht="25.15" customHeight="1" thickBot="1" x14ac:dyDescent="0.3">
      <c r="A62" s="18" t="s">
        <v>140</v>
      </c>
      <c r="B62" s="19" t="s">
        <v>20</v>
      </c>
      <c r="C62" s="30">
        <v>44.95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49"/>
      <c r="O62" s="149"/>
      <c r="P62" s="148"/>
      <c r="Q62" s="2">
        <f>SUM(D62:P62)</f>
        <v>0</v>
      </c>
      <c r="R62" s="97">
        <f>SUM(Q62*C62)</f>
        <v>0</v>
      </c>
    </row>
    <row r="63" spans="1:19" ht="25.15" customHeight="1" x14ac:dyDescent="0.25">
      <c r="A63" s="169" t="s">
        <v>201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</row>
    <row r="64" spans="1:19" ht="25.15" customHeight="1" thickBot="1" x14ac:dyDescent="0.3">
      <c r="A64" s="198" t="s">
        <v>177</v>
      </c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</row>
    <row r="65" spans="1:19" s="39" customFormat="1" x14ac:dyDescent="0.25">
      <c r="A65" s="46" t="s">
        <v>12</v>
      </c>
      <c r="B65" s="47" t="s">
        <v>0</v>
      </c>
      <c r="C65" s="48" t="s">
        <v>251</v>
      </c>
      <c r="D65" s="49"/>
      <c r="E65" s="47"/>
      <c r="F65" s="47"/>
      <c r="G65" s="47"/>
      <c r="H65" s="47"/>
      <c r="I65" s="47" t="s">
        <v>28</v>
      </c>
      <c r="J65" s="47"/>
      <c r="K65" s="47"/>
      <c r="L65" s="47"/>
      <c r="M65" s="47"/>
      <c r="N65" s="47"/>
      <c r="O65" s="50"/>
      <c r="P65" s="47"/>
      <c r="Q65" s="47" t="s">
        <v>136</v>
      </c>
      <c r="R65" s="96" t="s">
        <v>137</v>
      </c>
    </row>
    <row r="66" spans="1:19" ht="25.15" customHeight="1" thickBot="1" x14ac:dyDescent="0.3">
      <c r="A66" s="18" t="s">
        <v>74</v>
      </c>
      <c r="B66" s="19" t="s">
        <v>20</v>
      </c>
      <c r="C66" s="33">
        <v>129.94999999999999</v>
      </c>
      <c r="D66" s="149"/>
      <c r="E66" s="149"/>
      <c r="F66" s="149"/>
      <c r="G66" s="149"/>
      <c r="H66" s="149"/>
      <c r="I66" s="81"/>
      <c r="J66" s="149"/>
      <c r="K66" s="149"/>
      <c r="L66" s="149"/>
      <c r="M66" s="149"/>
      <c r="N66" s="149"/>
      <c r="O66" s="149"/>
      <c r="P66" s="149"/>
      <c r="Q66" s="20">
        <f>SUM(D66:P66)</f>
        <v>0</v>
      </c>
      <c r="R66" s="97">
        <f>SUM(Q66*C66)</f>
        <v>0</v>
      </c>
    </row>
    <row r="67" spans="1:19" ht="25.15" customHeight="1" x14ac:dyDescent="0.25">
      <c r="A67" s="199" t="s">
        <v>182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1"/>
    </row>
    <row r="68" spans="1:19" ht="25.15" customHeight="1" x14ac:dyDescent="0.25">
      <c r="A68" s="190" t="s">
        <v>207</v>
      </c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2"/>
    </row>
    <row r="69" spans="1:19" ht="28.5" x14ac:dyDescent="0.25">
      <c r="A69" s="27" t="s">
        <v>12</v>
      </c>
      <c r="B69" s="4" t="s">
        <v>0</v>
      </c>
      <c r="C69" s="32" t="s">
        <v>251</v>
      </c>
      <c r="D69" s="3" t="s">
        <v>23</v>
      </c>
      <c r="E69" s="4" t="s">
        <v>24</v>
      </c>
      <c r="F69" s="4" t="s">
        <v>25</v>
      </c>
      <c r="G69" s="4" t="s">
        <v>26</v>
      </c>
      <c r="H69" s="4" t="s">
        <v>27</v>
      </c>
      <c r="I69" s="4" t="s">
        <v>28</v>
      </c>
      <c r="J69" s="4" t="s">
        <v>29</v>
      </c>
      <c r="K69" s="4" t="s">
        <v>30</v>
      </c>
      <c r="L69" s="4" t="s">
        <v>31</v>
      </c>
      <c r="M69" s="4" t="s">
        <v>32</v>
      </c>
      <c r="N69" s="4"/>
      <c r="O69" s="5"/>
      <c r="P69" s="145"/>
      <c r="Q69" s="4" t="s">
        <v>136</v>
      </c>
      <c r="R69" s="101" t="s">
        <v>137</v>
      </c>
    </row>
    <row r="70" spans="1:19" ht="25.15" customHeight="1" thickBot="1" x14ac:dyDescent="0.3">
      <c r="A70" s="18" t="s">
        <v>5</v>
      </c>
      <c r="B70" s="19" t="s">
        <v>18</v>
      </c>
      <c r="C70" s="33">
        <v>15.95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49"/>
      <c r="O70" s="149"/>
      <c r="P70" s="149"/>
      <c r="Q70" s="2">
        <f>SUM(D70:P70)</f>
        <v>0</v>
      </c>
      <c r="R70" s="97">
        <f>SUM(Q70*C70)</f>
        <v>0</v>
      </c>
    </row>
    <row r="71" spans="1:19" ht="25.15" customHeight="1" x14ac:dyDescent="0.25">
      <c r="A71" s="52" t="s">
        <v>208</v>
      </c>
      <c r="B71" s="16"/>
      <c r="C71" s="43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45"/>
      <c r="R71" s="90"/>
    </row>
    <row r="72" spans="1:19" ht="28.5" x14ac:dyDescent="0.25">
      <c r="A72" s="27" t="s">
        <v>12</v>
      </c>
      <c r="B72" s="4" t="s">
        <v>0</v>
      </c>
      <c r="C72" s="32" t="s">
        <v>251</v>
      </c>
      <c r="D72" s="3" t="s">
        <v>23</v>
      </c>
      <c r="E72" s="4" t="s">
        <v>24</v>
      </c>
      <c r="F72" s="4" t="s">
        <v>25</v>
      </c>
      <c r="G72" s="4" t="s">
        <v>26</v>
      </c>
      <c r="H72" s="4" t="s">
        <v>27</v>
      </c>
      <c r="I72" s="4" t="s">
        <v>28</v>
      </c>
      <c r="J72" s="4" t="s">
        <v>29</v>
      </c>
      <c r="K72" s="4" t="s">
        <v>30</v>
      </c>
      <c r="L72" s="4" t="s">
        <v>31</v>
      </c>
      <c r="M72" s="4" t="s">
        <v>32</v>
      </c>
      <c r="N72" s="4" t="s">
        <v>249</v>
      </c>
      <c r="O72" s="5"/>
      <c r="P72" s="3"/>
      <c r="Q72" s="4" t="s">
        <v>136</v>
      </c>
      <c r="R72" s="101" t="s">
        <v>137</v>
      </c>
    </row>
    <row r="73" spans="1:19" ht="25.15" customHeight="1" thickBot="1" x14ac:dyDescent="0.3">
      <c r="A73" s="18" t="s">
        <v>43</v>
      </c>
      <c r="B73" s="19" t="s">
        <v>18</v>
      </c>
      <c r="C73" s="33">
        <v>15.95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49"/>
      <c r="P73" s="149"/>
      <c r="Q73" s="2">
        <f>SUM(D73:P73)</f>
        <v>0</v>
      </c>
      <c r="R73" s="97">
        <f>SUM(Q73*C73)</f>
        <v>0</v>
      </c>
    </row>
    <row r="74" spans="1:19" ht="25.15" customHeight="1" x14ac:dyDescent="0.25">
      <c r="A74" s="176" t="s">
        <v>178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8"/>
      <c r="S74" s="39"/>
    </row>
    <row r="75" spans="1:19" ht="25.15" customHeight="1" x14ac:dyDescent="0.25">
      <c r="A75" s="218" t="s">
        <v>179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180"/>
      <c r="Q75" s="219"/>
      <c r="R75" s="220"/>
      <c r="S75" s="39"/>
    </row>
    <row r="76" spans="1:19" ht="28.5" x14ac:dyDescent="0.25">
      <c r="A76" s="27" t="s">
        <v>12</v>
      </c>
      <c r="B76" s="4" t="s">
        <v>0</v>
      </c>
      <c r="C76" s="32" t="s">
        <v>251</v>
      </c>
      <c r="D76" s="3" t="s">
        <v>23</v>
      </c>
      <c r="E76" s="4" t="s">
        <v>24</v>
      </c>
      <c r="F76" s="4" t="s">
        <v>25</v>
      </c>
      <c r="G76" s="4" t="s">
        <v>26</v>
      </c>
      <c r="H76" s="4" t="s">
        <v>27</v>
      </c>
      <c r="I76" s="4" t="s">
        <v>28</v>
      </c>
      <c r="J76" s="4" t="s">
        <v>29</v>
      </c>
      <c r="K76" s="4" t="s">
        <v>30</v>
      </c>
      <c r="L76" s="4" t="s">
        <v>31</v>
      </c>
      <c r="M76" s="4" t="s">
        <v>32</v>
      </c>
      <c r="N76" s="4" t="s">
        <v>253</v>
      </c>
      <c r="O76" s="5"/>
      <c r="P76" s="3"/>
      <c r="Q76" s="4" t="s">
        <v>136</v>
      </c>
      <c r="R76" s="101" t="s">
        <v>137</v>
      </c>
    </row>
    <row r="77" spans="1:19" ht="25.15" customHeight="1" thickBot="1" x14ac:dyDescent="0.3">
      <c r="A77" s="87" t="s">
        <v>7</v>
      </c>
      <c r="B77" s="19" t="s">
        <v>20</v>
      </c>
      <c r="C77" s="33">
        <v>35.950000000000003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248"/>
      <c r="O77" s="149"/>
      <c r="P77" s="149"/>
      <c r="Q77" s="2">
        <f>SUM(D77:P77)</f>
        <v>0</v>
      </c>
      <c r="R77" s="97">
        <f>SUM(Q77*C77)</f>
        <v>0</v>
      </c>
    </row>
    <row r="78" spans="1:19" s="39" customFormat="1" ht="18" x14ac:dyDescent="0.25">
      <c r="A78" s="202" t="s">
        <v>202</v>
      </c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203"/>
    </row>
    <row r="79" spans="1:19" ht="24.75" customHeight="1" thickBot="1" x14ac:dyDescent="0.3">
      <c r="A79" s="230" t="s">
        <v>180</v>
      </c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231"/>
    </row>
    <row r="80" spans="1:19" x14ac:dyDescent="0.25">
      <c r="A80" s="46" t="s">
        <v>12</v>
      </c>
      <c r="B80" s="47" t="s">
        <v>0</v>
      </c>
      <c r="C80" s="48" t="s">
        <v>251</v>
      </c>
      <c r="D80" s="49"/>
      <c r="E80" s="47"/>
      <c r="F80" s="47"/>
      <c r="G80" s="47"/>
      <c r="H80" s="47"/>
      <c r="I80" s="47" t="s">
        <v>28</v>
      </c>
      <c r="J80" s="47"/>
      <c r="K80" s="47"/>
      <c r="L80" s="47"/>
      <c r="M80" s="47"/>
      <c r="N80" s="47"/>
      <c r="O80" s="50"/>
      <c r="P80" s="49"/>
      <c r="Q80" s="47" t="s">
        <v>136</v>
      </c>
      <c r="R80" s="96" t="s">
        <v>137</v>
      </c>
    </row>
    <row r="81" spans="1:18" ht="35.450000000000003" customHeight="1" thickBot="1" x14ac:dyDescent="0.3">
      <c r="A81" s="18" t="s">
        <v>143</v>
      </c>
      <c r="B81" s="73" t="s">
        <v>231</v>
      </c>
      <c r="C81" s="33">
        <v>59.95</v>
      </c>
      <c r="D81" s="156"/>
      <c r="E81" s="156"/>
      <c r="F81" s="156"/>
      <c r="G81" s="156"/>
      <c r="H81" s="156"/>
      <c r="I81" s="81"/>
      <c r="J81" s="156"/>
      <c r="K81" s="156"/>
      <c r="L81" s="156"/>
      <c r="M81" s="156"/>
      <c r="N81" s="156"/>
      <c r="O81" s="156"/>
      <c r="P81" s="156"/>
      <c r="Q81" s="82">
        <f>SUM(D81:P81)</f>
        <v>0</v>
      </c>
      <c r="R81" s="97">
        <f>SUM(Q81*C81)</f>
        <v>0</v>
      </c>
    </row>
    <row r="82" spans="1:18" ht="24.75" customHeight="1" thickBot="1" x14ac:dyDescent="0.3">
      <c r="A82" s="184" t="s">
        <v>147</v>
      </c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6"/>
    </row>
    <row r="83" spans="1:18" ht="28.5" x14ac:dyDescent="0.25">
      <c r="A83" s="46" t="s">
        <v>12</v>
      </c>
      <c r="B83" s="47" t="s">
        <v>0</v>
      </c>
      <c r="C83" s="48" t="s">
        <v>251</v>
      </c>
      <c r="D83" s="49" t="s">
        <v>23</v>
      </c>
      <c r="E83" s="47" t="s">
        <v>24</v>
      </c>
      <c r="F83" s="47" t="s">
        <v>25</v>
      </c>
      <c r="G83" s="47" t="s">
        <v>26</v>
      </c>
      <c r="H83" s="47" t="s">
        <v>27</v>
      </c>
      <c r="I83" s="47" t="s">
        <v>28</v>
      </c>
      <c r="J83" s="47" t="s">
        <v>29</v>
      </c>
      <c r="K83" s="47" t="s">
        <v>30</v>
      </c>
      <c r="L83" s="47" t="s">
        <v>31</v>
      </c>
      <c r="M83" s="47" t="s">
        <v>32</v>
      </c>
      <c r="N83" s="47"/>
      <c r="O83" s="50"/>
      <c r="P83" s="47"/>
      <c r="Q83" s="142" t="s">
        <v>136</v>
      </c>
      <c r="R83" s="96" t="s">
        <v>137</v>
      </c>
    </row>
    <row r="84" spans="1:18" ht="24.75" customHeight="1" x14ac:dyDescent="0.25">
      <c r="A84" s="17" t="s">
        <v>49</v>
      </c>
      <c r="B84" s="1" t="s">
        <v>20</v>
      </c>
      <c r="C84" s="30">
        <v>21.95</v>
      </c>
      <c r="N84" s="148"/>
      <c r="O84" s="148"/>
      <c r="P84" s="148"/>
      <c r="Q84" s="141">
        <f>SUM(D84:P84)</f>
        <v>0</v>
      </c>
      <c r="R84" s="143">
        <f>SUM(Q84*C84)</f>
        <v>0</v>
      </c>
    </row>
    <row r="85" spans="1:18" s="39" customFormat="1" ht="15.75" thickBot="1" x14ac:dyDescent="0.3">
      <c r="A85" s="58" t="s">
        <v>223</v>
      </c>
      <c r="B85" s="1"/>
      <c r="C85" s="30"/>
      <c r="D85" s="1"/>
      <c r="E85" s="1"/>
      <c r="F85" s="1"/>
      <c r="G85" s="1"/>
      <c r="H85" s="1"/>
      <c r="I85" s="1"/>
      <c r="J85" s="1"/>
      <c r="K85" s="1"/>
      <c r="L85" s="1"/>
      <c r="M85" s="1"/>
      <c r="N85" s="148"/>
      <c r="O85" s="148"/>
      <c r="P85" s="148"/>
      <c r="Q85" s="2"/>
      <c r="R85" s="92"/>
    </row>
    <row r="86" spans="1:18" s="39" customFormat="1" ht="24.75" customHeight="1" x14ac:dyDescent="0.25">
      <c r="A86" s="69" t="s">
        <v>148</v>
      </c>
      <c r="B86" s="16" t="s">
        <v>45</v>
      </c>
      <c r="C86" s="43">
        <v>18</v>
      </c>
      <c r="D86" s="1"/>
      <c r="E86" s="1"/>
      <c r="F86" s="1"/>
      <c r="G86" s="1"/>
      <c r="H86" s="1"/>
      <c r="I86" s="1"/>
      <c r="J86" s="1"/>
      <c r="K86" s="148"/>
      <c r="L86" s="1"/>
      <c r="M86" s="1"/>
      <c r="N86" s="148"/>
      <c r="O86" s="148"/>
      <c r="P86" s="148"/>
      <c r="Q86" s="2">
        <f>SUM(D86:P86)</f>
        <v>0</v>
      </c>
      <c r="R86" s="92">
        <f>SUM(Q86*C86)</f>
        <v>0</v>
      </c>
    </row>
    <row r="87" spans="1:18" s="39" customFormat="1" ht="24.75" customHeight="1" x14ac:dyDescent="0.25">
      <c r="A87" s="144" t="s">
        <v>149</v>
      </c>
      <c r="B87" s="1" t="s">
        <v>18</v>
      </c>
      <c r="C87" s="30">
        <v>19</v>
      </c>
      <c r="D87" s="148"/>
      <c r="E87" s="148"/>
      <c r="F87" s="1"/>
      <c r="G87" s="1"/>
      <c r="H87" s="1"/>
      <c r="I87" s="148"/>
      <c r="J87" s="1"/>
      <c r="K87" s="148"/>
      <c r="L87" s="1"/>
      <c r="M87" s="1"/>
      <c r="N87" s="148"/>
      <c r="O87" s="148"/>
      <c r="P87" s="148"/>
      <c r="Q87" s="2">
        <f t="shared" ref="Q87:Q88" si="8">SUM(D87:P87)</f>
        <v>0</v>
      </c>
      <c r="R87" s="92">
        <f>SUM(Q87*C87)</f>
        <v>0</v>
      </c>
    </row>
    <row r="88" spans="1:18" s="39" customFormat="1" ht="24.75" customHeight="1" thickBot="1" x14ac:dyDescent="0.3">
      <c r="A88" s="41" t="s">
        <v>48</v>
      </c>
      <c r="B88" s="19" t="s">
        <v>19</v>
      </c>
      <c r="C88" s="33">
        <v>19</v>
      </c>
      <c r="D88" s="149"/>
      <c r="E88" s="19"/>
      <c r="F88" s="149"/>
      <c r="G88" s="19"/>
      <c r="H88" s="149"/>
      <c r="I88" s="19"/>
      <c r="J88" s="149"/>
      <c r="K88" s="19"/>
      <c r="L88" s="19"/>
      <c r="M88" s="19"/>
      <c r="N88" s="149"/>
      <c r="O88" s="149"/>
      <c r="P88" s="149"/>
      <c r="Q88" s="20">
        <f t="shared" si="8"/>
        <v>0</v>
      </c>
      <c r="R88" s="97">
        <f>SUM(Q88*C88)</f>
        <v>0</v>
      </c>
    </row>
    <row r="89" spans="1:18" ht="24" customHeight="1" x14ac:dyDescent="0.25">
      <c r="A89" s="36" t="s">
        <v>107</v>
      </c>
      <c r="B89" s="36"/>
      <c r="C89" s="37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8"/>
      <c r="R89" s="98"/>
    </row>
    <row r="90" spans="1:18" ht="24.75" customHeight="1" thickBot="1" x14ac:dyDescent="0.3">
      <c r="A90" s="57"/>
      <c r="B90" s="36"/>
      <c r="C90" s="37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8"/>
      <c r="R90" s="98"/>
    </row>
    <row r="91" spans="1:18" ht="24.75" customHeight="1" x14ac:dyDescent="0.25">
      <c r="A91" s="202" t="s">
        <v>150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203"/>
    </row>
    <row r="92" spans="1:18" s="39" customFormat="1" ht="28.5" x14ac:dyDescent="0.25">
      <c r="A92" s="27" t="s">
        <v>12</v>
      </c>
      <c r="B92" s="4" t="s">
        <v>0</v>
      </c>
      <c r="C92" s="32" t="s">
        <v>251</v>
      </c>
      <c r="D92" s="3" t="s">
        <v>23</v>
      </c>
      <c r="E92" s="4" t="s">
        <v>24</v>
      </c>
      <c r="F92" s="4" t="s">
        <v>25</v>
      </c>
      <c r="G92" s="4" t="s">
        <v>26</v>
      </c>
      <c r="H92" s="4" t="s">
        <v>27</v>
      </c>
      <c r="I92" s="4" t="s">
        <v>28</v>
      </c>
      <c r="J92" s="4" t="s">
        <v>29</v>
      </c>
      <c r="K92" s="4" t="s">
        <v>30</v>
      </c>
      <c r="L92" s="4" t="s">
        <v>31</v>
      </c>
      <c r="M92" s="4" t="s">
        <v>32</v>
      </c>
      <c r="N92" s="4"/>
      <c r="O92" s="4"/>
      <c r="P92" s="145"/>
      <c r="Q92" s="145" t="s">
        <v>136</v>
      </c>
      <c r="R92" s="101" t="s">
        <v>137</v>
      </c>
    </row>
    <row r="93" spans="1:18" ht="24.75" customHeight="1" thickBot="1" x14ac:dyDescent="0.3">
      <c r="A93" s="18" t="s">
        <v>50</v>
      </c>
      <c r="B93" s="19" t="s">
        <v>20</v>
      </c>
      <c r="C93" s="33">
        <v>21.95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49"/>
      <c r="O93" s="149"/>
      <c r="P93" s="149"/>
      <c r="Q93" s="2">
        <f>SUM(D93:P93)</f>
        <v>0</v>
      </c>
      <c r="R93" s="97">
        <f>SUM(Q93*C93)</f>
        <v>0</v>
      </c>
    </row>
    <row r="94" spans="1:18" ht="24.75" customHeight="1" x14ac:dyDescent="0.25">
      <c r="A94" s="176" t="s">
        <v>151</v>
      </c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8"/>
    </row>
    <row r="95" spans="1:18" ht="28.5" x14ac:dyDescent="0.25">
      <c r="A95" s="27" t="s">
        <v>12</v>
      </c>
      <c r="B95" s="4" t="s">
        <v>0</v>
      </c>
      <c r="C95" s="32" t="s">
        <v>251</v>
      </c>
      <c r="D95" s="3" t="s">
        <v>23</v>
      </c>
      <c r="E95" s="4" t="s">
        <v>24</v>
      </c>
      <c r="F95" s="4" t="s">
        <v>25</v>
      </c>
      <c r="G95" s="4" t="s">
        <v>26</v>
      </c>
      <c r="H95" s="4" t="s">
        <v>27</v>
      </c>
      <c r="I95" s="4" t="s">
        <v>28</v>
      </c>
      <c r="J95" s="4" t="s">
        <v>29</v>
      </c>
      <c r="K95" s="4" t="s">
        <v>30</v>
      </c>
      <c r="L95" s="4" t="s">
        <v>31</v>
      </c>
      <c r="M95" s="4" t="s">
        <v>32</v>
      </c>
      <c r="N95" s="4"/>
      <c r="O95" s="4"/>
      <c r="P95" s="145"/>
      <c r="Q95" s="145" t="s">
        <v>136</v>
      </c>
      <c r="R95" s="101" t="s">
        <v>137</v>
      </c>
    </row>
    <row r="96" spans="1:18" s="39" customFormat="1" ht="24.75" customHeight="1" thickBot="1" x14ac:dyDescent="0.3">
      <c r="A96" s="88" t="s">
        <v>51</v>
      </c>
      <c r="B96" s="12" t="s">
        <v>20</v>
      </c>
      <c r="C96" s="35">
        <v>25.95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57"/>
      <c r="O96" s="157"/>
      <c r="P96" s="157"/>
      <c r="Q96" s="20">
        <f>SUM(D96:P96)</f>
        <v>0</v>
      </c>
      <c r="R96" s="100">
        <f>SUM(Q96*C96)</f>
        <v>0</v>
      </c>
    </row>
    <row r="97" spans="1:18" s="39" customFormat="1" ht="24.75" customHeight="1" thickBot="1" x14ac:dyDescent="0.3">
      <c r="A97" s="59" t="s">
        <v>107</v>
      </c>
      <c r="B97" s="42"/>
      <c r="C97" s="60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61"/>
      <c r="R97" s="103"/>
    </row>
    <row r="98" spans="1:18" ht="15.75" x14ac:dyDescent="0.25">
      <c r="A98" s="176" t="s">
        <v>152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8"/>
    </row>
    <row r="99" spans="1:18" ht="28.5" x14ac:dyDescent="0.25">
      <c r="A99" s="27" t="s">
        <v>12</v>
      </c>
      <c r="B99" s="4" t="s">
        <v>0</v>
      </c>
      <c r="C99" s="32" t="s">
        <v>251</v>
      </c>
      <c r="D99" s="3" t="s">
        <v>23</v>
      </c>
      <c r="E99" s="4" t="s">
        <v>24</v>
      </c>
      <c r="F99" s="4" t="s">
        <v>25</v>
      </c>
      <c r="G99" s="4" t="s">
        <v>26</v>
      </c>
      <c r="H99" s="112" t="s">
        <v>27</v>
      </c>
      <c r="I99" s="4" t="s">
        <v>28</v>
      </c>
      <c r="J99" s="4" t="s">
        <v>29</v>
      </c>
      <c r="K99" s="4" t="s">
        <v>30</v>
      </c>
      <c r="L99" s="4" t="s">
        <v>31</v>
      </c>
      <c r="M99" s="4" t="s">
        <v>32</v>
      </c>
      <c r="N99" s="4"/>
      <c r="O99" s="4"/>
      <c r="P99" s="145" t="s">
        <v>249</v>
      </c>
      <c r="Q99" s="145" t="s">
        <v>136</v>
      </c>
      <c r="R99" s="101" t="s">
        <v>137</v>
      </c>
    </row>
    <row r="100" spans="1:18" ht="43.5" thickBot="1" x14ac:dyDescent="0.3">
      <c r="A100" s="74" t="s">
        <v>158</v>
      </c>
      <c r="B100" s="19" t="s">
        <v>18</v>
      </c>
      <c r="C100" s="33">
        <v>15.95</v>
      </c>
      <c r="D100" s="19"/>
      <c r="E100" s="19"/>
      <c r="F100" s="19"/>
      <c r="G100" s="19"/>
      <c r="H100" s="81"/>
      <c r="I100" s="19"/>
      <c r="J100" s="19"/>
      <c r="K100" s="19"/>
      <c r="L100" s="19"/>
      <c r="M100" s="19"/>
      <c r="N100" s="149"/>
      <c r="O100" s="149"/>
      <c r="P100" s="19"/>
      <c r="Q100" s="20">
        <f>SUM(D100:P100)</f>
        <v>0</v>
      </c>
      <c r="R100" s="97">
        <f>SUM(Q100*C100)</f>
        <v>0</v>
      </c>
    </row>
    <row r="101" spans="1:18" ht="15.75" thickBot="1" x14ac:dyDescent="0.3">
      <c r="A101" s="57"/>
      <c r="B101" s="36"/>
      <c r="C101" s="37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8"/>
      <c r="R101" s="104"/>
    </row>
    <row r="102" spans="1:18" ht="16.5" thickBot="1" x14ac:dyDescent="0.3">
      <c r="A102" s="176" t="s">
        <v>95</v>
      </c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8"/>
    </row>
    <row r="103" spans="1:18" ht="29.25" thickBot="1" x14ac:dyDescent="0.3">
      <c r="A103" s="63" t="s">
        <v>96</v>
      </c>
      <c r="B103" s="13" t="s">
        <v>103</v>
      </c>
      <c r="C103" s="30">
        <v>99.95</v>
      </c>
      <c r="D103" s="81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45">
        <f>SUM(D103:P103)</f>
        <v>0</v>
      </c>
      <c r="R103" s="92">
        <f t="shared" ref="R103:R111" si="9">SUM(Q103*C103)</f>
        <v>0</v>
      </c>
    </row>
    <row r="104" spans="1:18" ht="29.25" thickBot="1" x14ac:dyDescent="0.3">
      <c r="A104" s="63" t="s">
        <v>97</v>
      </c>
      <c r="B104" s="13" t="s">
        <v>103</v>
      </c>
      <c r="C104" s="30">
        <v>49.95</v>
      </c>
      <c r="D104" s="81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45">
        <f t="shared" ref="Q104:Q111" si="10">SUM(D104:P104)</f>
        <v>0</v>
      </c>
      <c r="R104" s="92">
        <f t="shared" si="9"/>
        <v>0</v>
      </c>
    </row>
    <row r="105" spans="1:18" ht="29.25" thickBot="1" x14ac:dyDescent="0.3">
      <c r="A105" s="63" t="s">
        <v>97</v>
      </c>
      <c r="B105" s="13" t="s">
        <v>153</v>
      </c>
      <c r="C105" s="30">
        <v>39.950000000000003</v>
      </c>
      <c r="D105" s="81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45">
        <f t="shared" si="10"/>
        <v>0</v>
      </c>
      <c r="R105" s="92">
        <f t="shared" si="9"/>
        <v>0</v>
      </c>
    </row>
    <row r="106" spans="1:18" ht="29.25" thickBot="1" x14ac:dyDescent="0.3">
      <c r="A106" s="63" t="s">
        <v>98</v>
      </c>
      <c r="B106" s="13" t="s">
        <v>103</v>
      </c>
      <c r="C106" s="30">
        <v>69.95</v>
      </c>
      <c r="D106" s="81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45">
        <f t="shared" si="10"/>
        <v>0</v>
      </c>
      <c r="R106" s="92">
        <f t="shared" si="9"/>
        <v>0</v>
      </c>
    </row>
    <row r="107" spans="1:18" ht="29.25" thickBot="1" x14ac:dyDescent="0.3">
      <c r="A107" s="63" t="s">
        <v>99</v>
      </c>
      <c r="B107" s="13" t="s">
        <v>104</v>
      </c>
      <c r="C107" s="30">
        <v>77.95</v>
      </c>
      <c r="D107" s="81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45">
        <f t="shared" si="10"/>
        <v>0</v>
      </c>
      <c r="R107" s="92">
        <f t="shared" si="9"/>
        <v>0</v>
      </c>
    </row>
    <row r="108" spans="1:18" ht="29.25" thickBot="1" x14ac:dyDescent="0.3">
      <c r="A108" s="63" t="s">
        <v>99</v>
      </c>
      <c r="B108" s="13" t="s">
        <v>103</v>
      </c>
      <c r="C108" s="30">
        <v>115.95</v>
      </c>
      <c r="D108" s="81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45">
        <f t="shared" si="10"/>
        <v>0</v>
      </c>
      <c r="R108" s="92">
        <f t="shared" si="9"/>
        <v>0</v>
      </c>
    </row>
    <row r="109" spans="1:18" ht="29.25" thickBot="1" x14ac:dyDescent="0.3">
      <c r="A109" s="63" t="s">
        <v>100</v>
      </c>
      <c r="B109" s="13" t="s">
        <v>154</v>
      </c>
      <c r="C109" s="30">
        <v>77.95</v>
      </c>
      <c r="D109" s="81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45">
        <f t="shared" si="10"/>
        <v>0</v>
      </c>
      <c r="R109" s="92">
        <f t="shared" si="9"/>
        <v>0</v>
      </c>
    </row>
    <row r="110" spans="1:18" ht="29.25" thickBot="1" x14ac:dyDescent="0.3">
      <c r="A110" s="63" t="s">
        <v>101</v>
      </c>
      <c r="B110" s="13" t="s">
        <v>103</v>
      </c>
      <c r="C110" s="30">
        <v>89.95</v>
      </c>
      <c r="D110" s="81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45">
        <f t="shared" si="10"/>
        <v>0</v>
      </c>
      <c r="R110" s="92">
        <f t="shared" si="9"/>
        <v>0</v>
      </c>
    </row>
    <row r="111" spans="1:18" ht="43.5" thickBot="1" x14ac:dyDescent="0.3">
      <c r="A111" s="64" t="s">
        <v>102</v>
      </c>
      <c r="B111" s="14" t="s">
        <v>103</v>
      </c>
      <c r="C111" s="34">
        <v>105.95</v>
      </c>
      <c r="D111" s="81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21">
        <f t="shared" si="10"/>
        <v>0</v>
      </c>
      <c r="R111" s="102">
        <f t="shared" si="9"/>
        <v>0</v>
      </c>
    </row>
    <row r="112" spans="1:18" ht="24.75" customHeight="1" x14ac:dyDescent="0.35">
      <c r="A112" s="217" t="s">
        <v>193</v>
      </c>
      <c r="B112" s="217"/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</row>
    <row r="113" spans="1:18" ht="24.75" customHeight="1" thickBot="1" x14ac:dyDescent="0.4">
      <c r="A113" s="211" t="s">
        <v>166</v>
      </c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3"/>
    </row>
    <row r="114" spans="1:18" ht="24.75" customHeight="1" x14ac:dyDescent="0.25">
      <c r="A114" s="176" t="s">
        <v>203</v>
      </c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8"/>
    </row>
    <row r="115" spans="1:18" ht="30" customHeight="1" x14ac:dyDescent="0.25">
      <c r="A115" s="27" t="s">
        <v>12</v>
      </c>
      <c r="B115" s="4" t="s">
        <v>0</v>
      </c>
      <c r="C115" s="32" t="s">
        <v>251</v>
      </c>
      <c r="D115" s="3" t="s">
        <v>23</v>
      </c>
      <c r="E115" s="4" t="s">
        <v>24</v>
      </c>
      <c r="F115" s="4" t="s">
        <v>25</v>
      </c>
      <c r="G115" s="4" t="s">
        <v>26</v>
      </c>
      <c r="H115" s="4" t="s">
        <v>27</v>
      </c>
      <c r="I115" s="4" t="s">
        <v>28</v>
      </c>
      <c r="J115" s="4" t="s">
        <v>29</v>
      </c>
      <c r="K115" s="4" t="s">
        <v>30</v>
      </c>
      <c r="L115" s="4" t="s">
        <v>31</v>
      </c>
      <c r="M115" s="4" t="s">
        <v>32</v>
      </c>
      <c r="N115" s="4" t="s">
        <v>34</v>
      </c>
      <c r="O115" s="5" t="s">
        <v>249</v>
      </c>
      <c r="P115" s="145" t="s">
        <v>253</v>
      </c>
      <c r="Q115" s="112" t="s">
        <v>136</v>
      </c>
      <c r="R115" s="101" t="s">
        <v>137</v>
      </c>
    </row>
    <row r="116" spans="1:18" ht="30" customHeight="1" x14ac:dyDescent="0.25">
      <c r="A116" s="17" t="s">
        <v>53</v>
      </c>
      <c r="B116" s="1" t="s">
        <v>20</v>
      </c>
      <c r="C116" s="30">
        <v>21.95</v>
      </c>
      <c r="M116" s="247"/>
      <c r="Q116" s="2">
        <f t="shared" ref="Q116:Q118" si="11">SUM(D116:P116)</f>
        <v>0</v>
      </c>
      <c r="R116" s="92">
        <f>SUM(Q116*C116)</f>
        <v>0</v>
      </c>
    </row>
    <row r="117" spans="1:18" s="39" customFormat="1" ht="30" customHeight="1" x14ac:dyDescent="0.25">
      <c r="A117" s="17" t="s">
        <v>54</v>
      </c>
      <c r="B117" s="1" t="s">
        <v>69</v>
      </c>
      <c r="C117" s="30">
        <v>21.95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7"/>
      <c r="P117" s="1"/>
      <c r="Q117" s="2">
        <f t="shared" si="11"/>
        <v>0</v>
      </c>
      <c r="R117" s="92">
        <f t="shared" ref="R117:R118" si="12">SUM(Q117*C117)</f>
        <v>0</v>
      </c>
    </row>
    <row r="118" spans="1:18" s="39" customFormat="1" ht="30" customHeight="1" x14ac:dyDescent="0.25">
      <c r="A118" s="17" t="s">
        <v>54</v>
      </c>
      <c r="B118" s="1" t="s">
        <v>69</v>
      </c>
      <c r="C118" s="30">
        <v>21.95</v>
      </c>
      <c r="D118" s="1" t="s">
        <v>254</v>
      </c>
      <c r="E118" s="1"/>
      <c r="F118" s="1"/>
      <c r="G118" s="1"/>
      <c r="H118" s="1"/>
      <c r="I118" s="131"/>
      <c r="J118" s="247"/>
      <c r="K118" s="247"/>
      <c r="L118" s="247"/>
      <c r="M118" s="247"/>
      <c r="N118" s="247"/>
      <c r="O118" s="247"/>
      <c r="P118" s="247"/>
      <c r="Q118" s="2">
        <f t="shared" si="11"/>
        <v>0</v>
      </c>
      <c r="R118" s="92">
        <f t="shared" si="12"/>
        <v>0</v>
      </c>
    </row>
    <row r="119" spans="1:18" s="39" customFormat="1" ht="24.75" customHeight="1" x14ac:dyDescent="0.25">
      <c r="A119" s="58" t="s">
        <v>223</v>
      </c>
      <c r="B119" s="1"/>
      <c r="C119" s="30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92"/>
    </row>
    <row r="120" spans="1:18" ht="24.75" customHeight="1" thickBot="1" x14ac:dyDescent="0.3">
      <c r="A120" s="41" t="s">
        <v>159</v>
      </c>
      <c r="B120" s="19" t="s">
        <v>55</v>
      </c>
      <c r="C120" s="33">
        <v>18</v>
      </c>
      <c r="D120" s="149"/>
      <c r="E120" s="149"/>
      <c r="F120" s="149"/>
      <c r="G120" s="149"/>
      <c r="H120" s="81"/>
      <c r="I120" s="149"/>
      <c r="J120" s="149"/>
      <c r="K120" s="149"/>
      <c r="L120" s="149"/>
      <c r="M120" s="81"/>
      <c r="N120" s="149"/>
      <c r="O120" s="149"/>
      <c r="P120" s="148"/>
      <c r="Q120" s="2">
        <f>SUM(D120:P120)</f>
        <v>0</v>
      </c>
      <c r="R120" s="97">
        <f>SUM(Q120*C120)</f>
        <v>0</v>
      </c>
    </row>
    <row r="121" spans="1:18" ht="24.75" customHeight="1" x14ac:dyDescent="0.25">
      <c r="A121" s="176" t="s">
        <v>255</v>
      </c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8"/>
    </row>
    <row r="122" spans="1:18" ht="28.5" x14ac:dyDescent="0.25">
      <c r="A122" s="27" t="s">
        <v>12</v>
      </c>
      <c r="B122" s="4" t="s">
        <v>0</v>
      </c>
      <c r="C122" s="32" t="s">
        <v>251</v>
      </c>
      <c r="D122" s="3"/>
      <c r="E122" s="4"/>
      <c r="F122" s="4"/>
      <c r="G122" s="4" t="s">
        <v>26</v>
      </c>
      <c r="H122" s="4"/>
      <c r="I122" s="4" t="s">
        <v>28</v>
      </c>
      <c r="J122" s="4"/>
      <c r="K122" s="4"/>
      <c r="L122" s="4"/>
      <c r="M122" s="4"/>
      <c r="N122" s="4"/>
      <c r="O122" s="5"/>
      <c r="P122" s="3"/>
      <c r="Q122" s="4" t="s">
        <v>136</v>
      </c>
      <c r="R122" s="101" t="s">
        <v>137</v>
      </c>
    </row>
    <row r="123" spans="1:18" s="39" customFormat="1" ht="24.75" customHeight="1" thickBot="1" x14ac:dyDescent="0.3">
      <c r="A123" s="18" t="s">
        <v>80</v>
      </c>
      <c r="B123" s="19" t="s">
        <v>81</v>
      </c>
      <c r="C123" s="33">
        <v>65.95</v>
      </c>
      <c r="D123" s="149"/>
      <c r="E123" s="149"/>
      <c r="F123" s="149"/>
      <c r="G123" s="81"/>
      <c r="H123" s="149"/>
      <c r="I123" s="81"/>
      <c r="J123" s="149"/>
      <c r="K123" s="149"/>
      <c r="L123" s="149"/>
      <c r="M123" s="149"/>
      <c r="N123" s="149"/>
      <c r="O123" s="149"/>
      <c r="P123" s="148"/>
      <c r="Q123" s="2">
        <f>SUM(D123:P123)</f>
        <v>0</v>
      </c>
      <c r="R123" s="97">
        <f>SUM(Q123*C123)</f>
        <v>0</v>
      </c>
    </row>
    <row r="124" spans="1:18" ht="24.75" customHeight="1" thickBot="1" x14ac:dyDescent="0.3">
      <c r="A124" s="232" t="s">
        <v>204</v>
      </c>
      <c r="B124" s="233"/>
      <c r="C124" s="222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4"/>
    </row>
    <row r="125" spans="1:18" ht="24.75" customHeight="1" thickBot="1" x14ac:dyDescent="0.3">
      <c r="A125" s="41" t="s">
        <v>155</v>
      </c>
      <c r="B125" s="19" t="s">
        <v>156</v>
      </c>
      <c r="C125" s="33">
        <v>21.95</v>
      </c>
      <c r="D125" s="81"/>
      <c r="E125" s="29" t="s">
        <v>157</v>
      </c>
      <c r="F125" s="29"/>
      <c r="G125" s="29"/>
      <c r="H125" s="149"/>
      <c r="I125" s="149"/>
      <c r="J125" s="149"/>
      <c r="K125" s="149"/>
      <c r="L125" s="149"/>
      <c r="M125" s="149"/>
      <c r="N125" s="149"/>
      <c r="O125" s="149"/>
      <c r="P125" s="149"/>
      <c r="Q125" s="121">
        <f>SUM(D125:P125)</f>
        <v>0</v>
      </c>
      <c r="R125" s="97">
        <f>SUM(Q125*C125)</f>
        <v>0</v>
      </c>
    </row>
    <row r="126" spans="1:18" s="39" customFormat="1" ht="24.75" customHeight="1" thickBot="1" x14ac:dyDescent="0.3">
      <c r="A126" s="71"/>
      <c r="B126" s="36"/>
      <c r="C126" s="37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104"/>
    </row>
    <row r="127" spans="1:18" ht="24.75" customHeight="1" thickBot="1" x14ac:dyDescent="0.3">
      <c r="A127" s="208" t="s">
        <v>205</v>
      </c>
      <c r="B127" s="209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10"/>
    </row>
    <row r="128" spans="1:18" s="39" customFormat="1" ht="29.25" thickBot="1" x14ac:dyDescent="0.3">
      <c r="A128" s="133" t="s">
        <v>12</v>
      </c>
      <c r="B128" s="134" t="s">
        <v>0</v>
      </c>
      <c r="C128" s="135" t="s">
        <v>251</v>
      </c>
      <c r="D128" s="136" t="s">
        <v>23</v>
      </c>
      <c r="E128" s="134" t="s">
        <v>24</v>
      </c>
      <c r="F128" s="134" t="s">
        <v>25</v>
      </c>
      <c r="G128" s="134" t="s">
        <v>26</v>
      </c>
      <c r="H128" s="134" t="s">
        <v>27</v>
      </c>
      <c r="I128" s="134" t="s">
        <v>28</v>
      </c>
      <c r="J128" s="134" t="s">
        <v>29</v>
      </c>
      <c r="K128" s="134" t="s">
        <v>30</v>
      </c>
      <c r="L128" s="134" t="s">
        <v>31</v>
      </c>
      <c r="M128" s="134" t="s">
        <v>32</v>
      </c>
      <c r="N128" s="134"/>
      <c r="O128" s="137"/>
      <c r="P128" s="83"/>
      <c r="Q128" s="134" t="s">
        <v>136</v>
      </c>
      <c r="R128" s="138" t="s">
        <v>137</v>
      </c>
    </row>
    <row r="129" spans="1:18" ht="24.75" customHeight="1" thickBot="1" x14ac:dyDescent="0.3">
      <c r="A129" s="117" t="s">
        <v>57</v>
      </c>
      <c r="B129" s="118" t="s">
        <v>20</v>
      </c>
      <c r="C129" s="119">
        <v>21.95</v>
      </c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59"/>
      <c r="O129" s="159"/>
      <c r="P129" s="159"/>
      <c r="Q129" s="121">
        <f>SUM(D129:P129)</f>
        <v>0</v>
      </c>
      <c r="R129" s="122">
        <f>SUM(Q129*C129)</f>
        <v>0</v>
      </c>
    </row>
    <row r="130" spans="1:18" ht="24.75" customHeight="1" thickBot="1" x14ac:dyDescent="0.3">
      <c r="A130" s="58" t="s">
        <v>223</v>
      </c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8"/>
      <c r="R130" s="104"/>
    </row>
    <row r="131" spans="1:18" ht="24.75" customHeight="1" thickBot="1" x14ac:dyDescent="0.3">
      <c r="A131" s="15" t="s">
        <v>56</v>
      </c>
      <c r="B131" s="16" t="s">
        <v>45</v>
      </c>
      <c r="C131" s="43">
        <v>17</v>
      </c>
      <c r="D131" s="81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45">
        <f t="shared" ref="Q131:Q133" si="13">SUM(D131:P131)</f>
        <v>0</v>
      </c>
      <c r="R131" s="90">
        <f>SUM(Q131*C131)</f>
        <v>0</v>
      </c>
    </row>
    <row r="132" spans="1:18" ht="24.75" customHeight="1" x14ac:dyDescent="0.25">
      <c r="A132" s="17" t="s">
        <v>243</v>
      </c>
      <c r="B132" s="1" t="s">
        <v>18</v>
      </c>
      <c r="C132" s="30">
        <v>18</v>
      </c>
      <c r="D132" s="148"/>
      <c r="G132" s="148"/>
      <c r="K132" s="148"/>
      <c r="N132" s="148"/>
      <c r="O132" s="148"/>
      <c r="P132" s="148"/>
      <c r="Q132" s="2">
        <f t="shared" si="13"/>
        <v>0</v>
      </c>
      <c r="R132" s="92">
        <f>SUM(Q132*C132)</f>
        <v>0</v>
      </c>
    </row>
    <row r="133" spans="1:18" ht="24.75" customHeight="1" thickBot="1" x14ac:dyDescent="0.3">
      <c r="A133" s="18" t="s">
        <v>58</v>
      </c>
      <c r="B133" s="19" t="s">
        <v>69</v>
      </c>
      <c r="C133" s="33">
        <v>19</v>
      </c>
      <c r="D133" s="81"/>
      <c r="E133" s="160"/>
      <c r="F133" s="139"/>
      <c r="G133" s="139"/>
      <c r="H133" s="149"/>
      <c r="I133" s="160"/>
      <c r="J133" s="139"/>
      <c r="K133" s="139"/>
      <c r="L133" s="139"/>
      <c r="M133" s="139"/>
      <c r="N133" s="149"/>
      <c r="O133" s="149"/>
      <c r="P133" s="149"/>
      <c r="Q133" s="20">
        <f t="shared" si="13"/>
        <v>0</v>
      </c>
      <c r="R133" s="97">
        <f>SUM(Q133*C133)</f>
        <v>0</v>
      </c>
    </row>
    <row r="134" spans="1:18" ht="24.75" customHeight="1" thickBot="1" x14ac:dyDescent="0.3">
      <c r="A134" s="221" t="s">
        <v>160</v>
      </c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3"/>
    </row>
    <row r="135" spans="1:18" ht="24.75" customHeight="1" thickBot="1" x14ac:dyDescent="0.3">
      <c r="A135" s="41" t="s">
        <v>221</v>
      </c>
      <c r="B135" s="19" t="s">
        <v>156</v>
      </c>
      <c r="C135" s="33">
        <v>21.95</v>
      </c>
      <c r="D135" s="81"/>
      <c r="E135" s="29" t="s">
        <v>157</v>
      </c>
      <c r="F135" s="29"/>
      <c r="G135" s="29"/>
      <c r="H135" s="149"/>
      <c r="I135" s="149"/>
      <c r="J135" s="149"/>
      <c r="K135" s="149"/>
      <c r="L135" s="149"/>
      <c r="M135" s="149"/>
      <c r="N135" s="149"/>
      <c r="O135" s="149"/>
      <c r="P135" s="149"/>
      <c r="Q135" s="121">
        <f>SUM(D135:P135)</f>
        <v>0</v>
      </c>
      <c r="R135" s="97">
        <f>SUM(Q135*C135)</f>
        <v>0</v>
      </c>
    </row>
    <row r="136" spans="1:18" ht="24.75" customHeight="1" x14ac:dyDescent="0.25">
      <c r="A136" s="224" t="s">
        <v>161</v>
      </c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172"/>
      <c r="Q136" s="225"/>
      <c r="R136" s="226"/>
    </row>
    <row r="137" spans="1:18" ht="28.5" x14ac:dyDescent="0.25">
      <c r="A137" s="27" t="s">
        <v>12</v>
      </c>
      <c r="B137" s="4" t="s">
        <v>0</v>
      </c>
      <c r="C137" s="32" t="s">
        <v>251</v>
      </c>
      <c r="D137" s="3" t="s">
        <v>23</v>
      </c>
      <c r="E137" s="4" t="s">
        <v>24</v>
      </c>
      <c r="F137" s="4" t="s">
        <v>25</v>
      </c>
      <c r="G137" s="4" t="s">
        <v>26</v>
      </c>
      <c r="H137" s="4" t="s">
        <v>27</v>
      </c>
      <c r="I137" s="4" t="s">
        <v>28</v>
      </c>
      <c r="J137" s="4" t="s">
        <v>29</v>
      </c>
      <c r="K137" s="4" t="s">
        <v>30</v>
      </c>
      <c r="L137" s="4" t="s">
        <v>31</v>
      </c>
      <c r="M137" s="4" t="s">
        <v>32</v>
      </c>
      <c r="N137" s="4" t="s">
        <v>34</v>
      </c>
      <c r="O137" s="5" t="s">
        <v>249</v>
      </c>
      <c r="P137" s="145" t="s">
        <v>253</v>
      </c>
      <c r="Q137" s="4" t="s">
        <v>136</v>
      </c>
      <c r="R137" s="101" t="s">
        <v>137</v>
      </c>
    </row>
    <row r="138" spans="1:18" ht="24.75" customHeight="1" x14ac:dyDescent="0.25">
      <c r="A138" s="17" t="s">
        <v>39</v>
      </c>
      <c r="B138" s="1" t="s">
        <v>18</v>
      </c>
      <c r="C138" s="30">
        <v>20.95</v>
      </c>
      <c r="P138" s="148"/>
      <c r="Q138" s="2">
        <f t="shared" ref="Q138:Q140" si="14">SUM(D138:P138)</f>
        <v>0</v>
      </c>
      <c r="R138" s="92">
        <f>SUM(Q138*C138)</f>
        <v>0</v>
      </c>
    </row>
    <row r="139" spans="1:18" ht="24.75" customHeight="1" x14ac:dyDescent="0.25">
      <c r="A139" s="17" t="s">
        <v>40</v>
      </c>
      <c r="B139" s="1" t="s">
        <v>20</v>
      </c>
      <c r="C139" s="30">
        <v>21.95</v>
      </c>
      <c r="Q139" s="2">
        <f t="shared" si="14"/>
        <v>0</v>
      </c>
      <c r="R139" s="92">
        <f t="shared" ref="R139" si="15">SUM(Q139*C139)</f>
        <v>0</v>
      </c>
    </row>
    <row r="140" spans="1:18" ht="24.75" customHeight="1" thickBot="1" x14ac:dyDescent="0.3">
      <c r="A140" s="17" t="s">
        <v>59</v>
      </c>
      <c r="B140" s="1" t="s">
        <v>60</v>
      </c>
      <c r="C140" s="30">
        <v>20.95</v>
      </c>
      <c r="N140" s="148"/>
      <c r="O140" s="148"/>
      <c r="P140" s="148"/>
      <c r="Q140" s="2">
        <f t="shared" si="14"/>
        <v>0</v>
      </c>
      <c r="R140" s="92">
        <f>SUM(Q140*C140)</f>
        <v>0</v>
      </c>
    </row>
    <row r="141" spans="1:18" ht="24.75" customHeight="1" x14ac:dyDescent="0.25">
      <c r="A141" s="176" t="s">
        <v>162</v>
      </c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8"/>
    </row>
    <row r="142" spans="1:18" ht="28.5" x14ac:dyDescent="0.25">
      <c r="A142" s="27" t="s">
        <v>12</v>
      </c>
      <c r="B142" s="4" t="s">
        <v>0</v>
      </c>
      <c r="C142" s="32" t="s">
        <v>251</v>
      </c>
      <c r="D142" s="3" t="s">
        <v>23</v>
      </c>
      <c r="E142" s="4" t="s">
        <v>24</v>
      </c>
      <c r="F142" s="4" t="s">
        <v>25</v>
      </c>
      <c r="G142" s="4" t="s">
        <v>26</v>
      </c>
      <c r="H142" s="4" t="s">
        <v>27</v>
      </c>
      <c r="I142" s="4" t="s">
        <v>28</v>
      </c>
      <c r="J142" s="4" t="s">
        <v>29</v>
      </c>
      <c r="K142" s="4" t="s">
        <v>30</v>
      </c>
      <c r="L142" s="4" t="s">
        <v>31</v>
      </c>
      <c r="M142" s="4" t="s">
        <v>32</v>
      </c>
      <c r="N142" s="4" t="s">
        <v>34</v>
      </c>
      <c r="O142" s="5" t="s">
        <v>249</v>
      </c>
      <c r="P142" s="145" t="s">
        <v>253</v>
      </c>
      <c r="Q142" s="4" t="s">
        <v>136</v>
      </c>
      <c r="R142" s="101" t="s">
        <v>137</v>
      </c>
    </row>
    <row r="143" spans="1:18" ht="24.75" customHeight="1" thickBot="1" x14ac:dyDescent="0.3">
      <c r="A143" s="18" t="s">
        <v>61</v>
      </c>
      <c r="B143" s="19" t="s">
        <v>62</v>
      </c>
      <c r="C143" s="33">
        <v>26.95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248"/>
      <c r="O143" s="248"/>
      <c r="P143" s="248"/>
      <c r="Q143" s="2">
        <f t="shared" ref="Q143" si="16">SUM(D143:P143)</f>
        <v>0</v>
      </c>
      <c r="R143" s="97">
        <f>SUM(Q143*C143)</f>
        <v>0</v>
      </c>
    </row>
    <row r="144" spans="1:18" ht="24.75" customHeight="1" x14ac:dyDescent="0.25">
      <c r="A144" s="176" t="s">
        <v>163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8"/>
    </row>
    <row r="145" spans="1:18" ht="24.75" customHeight="1" thickBot="1" x14ac:dyDescent="0.3">
      <c r="A145" s="17" t="s">
        <v>105</v>
      </c>
      <c r="B145" s="1" t="s">
        <v>164</v>
      </c>
      <c r="C145" s="30">
        <v>21.95</v>
      </c>
      <c r="D145" s="81"/>
      <c r="E145" s="7" t="s">
        <v>157</v>
      </c>
      <c r="F145" s="7"/>
      <c r="G145" s="7"/>
      <c r="H145" s="148"/>
      <c r="I145" s="148"/>
      <c r="J145" s="148"/>
      <c r="K145" s="148"/>
      <c r="L145" s="148"/>
      <c r="M145" s="148"/>
      <c r="N145" s="148"/>
      <c r="O145" s="148"/>
      <c r="P145" s="148"/>
      <c r="Q145" s="2">
        <f t="shared" ref="Q145:Q146" si="17">SUM(D145:P145)</f>
        <v>0</v>
      </c>
      <c r="R145" s="92">
        <f>SUM(Q145*C145)</f>
        <v>0</v>
      </c>
    </row>
    <row r="146" spans="1:18" ht="29.25" thickBot="1" x14ac:dyDescent="0.3">
      <c r="A146" s="18" t="s">
        <v>106</v>
      </c>
      <c r="B146" s="75" t="s">
        <v>165</v>
      </c>
      <c r="C146" s="33">
        <v>21.95</v>
      </c>
      <c r="D146" s="81"/>
      <c r="E146" s="29" t="s">
        <v>157</v>
      </c>
      <c r="F146" s="29"/>
      <c r="G146" s="29"/>
      <c r="H146" s="149"/>
      <c r="I146" s="149"/>
      <c r="J146" s="149"/>
      <c r="K146" s="149"/>
      <c r="L146" s="149"/>
      <c r="M146" s="149"/>
      <c r="N146" s="149"/>
      <c r="O146" s="149"/>
      <c r="P146" s="149"/>
      <c r="Q146" s="20">
        <f t="shared" si="17"/>
        <v>0</v>
      </c>
      <c r="R146" s="97">
        <f>SUM(Q146*C146)</f>
        <v>0</v>
      </c>
    </row>
    <row r="147" spans="1:18" ht="24.75" customHeight="1" thickBot="1" x14ac:dyDescent="0.3">
      <c r="A147" s="36"/>
      <c r="B147" s="65"/>
      <c r="C147" s="37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8"/>
      <c r="R147" s="98"/>
    </row>
    <row r="148" spans="1:18" ht="24.75" customHeight="1" thickBot="1" x14ac:dyDescent="0.4">
      <c r="A148" s="217" t="s">
        <v>193</v>
      </c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</row>
    <row r="149" spans="1:18" ht="24.75" customHeight="1" thickBot="1" x14ac:dyDescent="0.3">
      <c r="A149" s="176" t="s">
        <v>109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8"/>
    </row>
    <row r="150" spans="1:18" ht="24.75" customHeight="1" x14ac:dyDescent="0.25">
      <c r="A150" s="207" t="s">
        <v>216</v>
      </c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177"/>
      <c r="Q150" s="200"/>
      <c r="R150" s="201"/>
    </row>
    <row r="151" spans="1:18" ht="28.5" x14ac:dyDescent="0.25">
      <c r="A151" s="27" t="s">
        <v>12</v>
      </c>
      <c r="B151" s="4" t="s">
        <v>0</v>
      </c>
      <c r="C151" s="32" t="s">
        <v>251</v>
      </c>
      <c r="D151" s="3" t="s">
        <v>23</v>
      </c>
      <c r="E151" s="4" t="s">
        <v>24</v>
      </c>
      <c r="F151" s="4" t="s">
        <v>25</v>
      </c>
      <c r="G151" s="4" t="s">
        <v>26</v>
      </c>
      <c r="H151" s="4" t="s">
        <v>27</v>
      </c>
      <c r="I151" s="4" t="s">
        <v>28</v>
      </c>
      <c r="J151" s="4" t="s">
        <v>29</v>
      </c>
      <c r="K151" s="4" t="s">
        <v>30</v>
      </c>
      <c r="L151" s="4" t="s">
        <v>31</v>
      </c>
      <c r="M151" s="4" t="s">
        <v>32</v>
      </c>
      <c r="N151" s="4" t="s">
        <v>34</v>
      </c>
      <c r="O151" s="5" t="s">
        <v>249</v>
      </c>
      <c r="P151" s="145" t="s">
        <v>253</v>
      </c>
      <c r="Q151" s="4" t="s">
        <v>136</v>
      </c>
      <c r="R151" s="101" t="s">
        <v>137</v>
      </c>
    </row>
    <row r="152" spans="1:18" s="39" customFormat="1" ht="24.75" customHeight="1" x14ac:dyDescent="0.25">
      <c r="A152" s="17" t="s">
        <v>63</v>
      </c>
      <c r="B152" s="1" t="s">
        <v>20</v>
      </c>
      <c r="C152" s="30">
        <v>42.95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>
        <f>SUM(D152:P152)</f>
        <v>0</v>
      </c>
      <c r="R152" s="92">
        <f>SUM(Q152*C152)</f>
        <v>0</v>
      </c>
    </row>
    <row r="153" spans="1:18" ht="24.75" customHeight="1" x14ac:dyDescent="0.25">
      <c r="A153" s="17" t="s">
        <v>64</v>
      </c>
      <c r="B153" s="1" t="s">
        <v>69</v>
      </c>
      <c r="C153" s="30">
        <v>42.95</v>
      </c>
      <c r="Q153" s="2">
        <f t="shared" ref="Q153:Q154" si="18">SUM(D153:P153)</f>
        <v>0</v>
      </c>
      <c r="R153" s="92">
        <f>SUM(Q153*C153)</f>
        <v>0</v>
      </c>
    </row>
    <row r="154" spans="1:18" ht="24.75" customHeight="1" x14ac:dyDescent="0.25">
      <c r="A154" s="17" t="s">
        <v>65</v>
      </c>
      <c r="B154" s="1" t="s">
        <v>19</v>
      </c>
      <c r="C154" s="30">
        <v>41.95</v>
      </c>
      <c r="N154" s="148"/>
      <c r="O154" s="148"/>
      <c r="P154" s="148"/>
      <c r="Q154" s="2">
        <f t="shared" si="18"/>
        <v>0</v>
      </c>
      <c r="R154" s="92">
        <f>SUM(Q154*C154)</f>
        <v>0</v>
      </c>
    </row>
    <row r="155" spans="1:18" s="39" customFormat="1" ht="24.75" customHeight="1" x14ac:dyDescent="0.25">
      <c r="A155" s="179" t="s">
        <v>217</v>
      </c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1"/>
    </row>
    <row r="156" spans="1:18" s="39" customFormat="1" ht="24.75" customHeight="1" thickBot="1" x14ac:dyDescent="0.3">
      <c r="A156" s="18" t="s">
        <v>66</v>
      </c>
      <c r="B156" s="19" t="s">
        <v>20</v>
      </c>
      <c r="C156" s="33">
        <v>39.950000000000003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49"/>
      <c r="O156" s="149"/>
      <c r="P156" s="149"/>
      <c r="Q156" s="20">
        <f>SUM(D156:P156)</f>
        <v>0</v>
      </c>
      <c r="R156" s="97">
        <f>SUM(Q156*C156)</f>
        <v>0</v>
      </c>
    </row>
    <row r="157" spans="1:18" s="39" customFormat="1" ht="24.75" customHeight="1" thickBot="1" x14ac:dyDescent="0.3">
      <c r="A157" s="238" t="s">
        <v>110</v>
      </c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239"/>
    </row>
    <row r="158" spans="1:18" s="39" customFormat="1" ht="24.75" customHeight="1" x14ac:dyDescent="0.25">
      <c r="A158" s="207" t="s">
        <v>220</v>
      </c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177"/>
      <c r="Q158" s="200"/>
      <c r="R158" s="201"/>
    </row>
    <row r="159" spans="1:18" s="39" customFormat="1" ht="28.5" x14ac:dyDescent="0.25">
      <c r="A159" s="27" t="s">
        <v>12</v>
      </c>
      <c r="B159" s="4" t="s">
        <v>0</v>
      </c>
      <c r="C159" s="32" t="s">
        <v>251</v>
      </c>
      <c r="D159" s="3" t="s">
        <v>23</v>
      </c>
      <c r="E159" s="4" t="s">
        <v>24</v>
      </c>
      <c r="F159" s="4" t="s">
        <v>25</v>
      </c>
      <c r="G159" s="4" t="s">
        <v>26</v>
      </c>
      <c r="H159" s="4" t="s">
        <v>27</v>
      </c>
      <c r="I159" s="4" t="s">
        <v>28</v>
      </c>
      <c r="J159" s="4" t="s">
        <v>29</v>
      </c>
      <c r="K159" s="4" t="s">
        <v>30</v>
      </c>
      <c r="L159" s="4" t="s">
        <v>31</v>
      </c>
      <c r="M159" s="4" t="s">
        <v>32</v>
      </c>
      <c r="N159" s="4" t="s">
        <v>34</v>
      </c>
      <c r="O159" s="5" t="s">
        <v>249</v>
      </c>
      <c r="P159" s="145" t="s">
        <v>253</v>
      </c>
      <c r="Q159" s="3" t="s">
        <v>136</v>
      </c>
      <c r="R159" s="101" t="s">
        <v>137</v>
      </c>
    </row>
    <row r="160" spans="1:18" s="39" customFormat="1" ht="24.75" customHeight="1" x14ac:dyDescent="0.25">
      <c r="A160" s="17" t="s">
        <v>67</v>
      </c>
      <c r="B160" s="1" t="s">
        <v>20</v>
      </c>
      <c r="C160" s="30">
        <v>59.95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>
        <f>SUM(D160:P160)</f>
        <v>0</v>
      </c>
      <c r="R160" s="92">
        <f>SUM(Q160*C160)</f>
        <v>0</v>
      </c>
    </row>
    <row r="161" spans="1:18" ht="24.75" customHeight="1" thickBot="1" x14ac:dyDescent="0.3">
      <c r="A161" s="18" t="s">
        <v>68</v>
      </c>
      <c r="B161" s="19" t="s">
        <v>69</v>
      </c>
      <c r="C161" s="33">
        <v>59.95</v>
      </c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20">
        <f>SUM(D161:P161)</f>
        <v>0</v>
      </c>
      <c r="R161" s="97">
        <f>SUM(Q161*C161)</f>
        <v>0</v>
      </c>
    </row>
    <row r="162" spans="1:18" x14ac:dyDescent="0.25">
      <c r="A162" s="72"/>
      <c r="B162" s="36"/>
      <c r="C162" s="37"/>
      <c r="D162" s="39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8"/>
      <c r="R162" s="105"/>
    </row>
    <row r="163" spans="1:18" ht="15.75" thickBot="1" x14ac:dyDescent="0.3">
      <c r="A163" s="214" t="s">
        <v>183</v>
      </c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6"/>
    </row>
    <row r="164" spans="1:18" ht="15.75" x14ac:dyDescent="0.25">
      <c r="A164" s="176" t="s">
        <v>95</v>
      </c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8"/>
    </row>
    <row r="165" spans="1:18" ht="28.5" x14ac:dyDescent="0.25">
      <c r="A165" s="63" t="s">
        <v>96</v>
      </c>
      <c r="B165" s="13" t="s">
        <v>103</v>
      </c>
      <c r="C165" s="30">
        <v>99.95</v>
      </c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2">
        <f>SUM(D165:P165)</f>
        <v>0</v>
      </c>
      <c r="R165" s="92">
        <f t="shared" ref="R165:R167" si="19">SUM(Q165*C165)</f>
        <v>0</v>
      </c>
    </row>
    <row r="166" spans="1:18" ht="28.5" x14ac:dyDescent="0.25">
      <c r="A166" s="63" t="s">
        <v>184</v>
      </c>
      <c r="B166" s="13" t="s">
        <v>103</v>
      </c>
      <c r="C166" s="30">
        <v>49.95</v>
      </c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2">
        <f>SUM(D166:P166)</f>
        <v>0</v>
      </c>
      <c r="R166" s="92">
        <f t="shared" si="19"/>
        <v>0</v>
      </c>
    </row>
    <row r="167" spans="1:18" ht="29.25" thickBot="1" x14ac:dyDescent="0.3">
      <c r="A167" s="74" t="s">
        <v>184</v>
      </c>
      <c r="B167" s="75" t="s">
        <v>153</v>
      </c>
      <c r="C167" s="33">
        <v>39.950000000000003</v>
      </c>
      <c r="D167" s="1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8"/>
      <c r="Q167" s="2">
        <f>SUM(D167:P167)</f>
        <v>0</v>
      </c>
      <c r="R167" s="97">
        <f t="shared" si="19"/>
        <v>0</v>
      </c>
    </row>
    <row r="168" spans="1:18" ht="24.75" customHeight="1" x14ac:dyDescent="0.25">
      <c r="A168" s="80"/>
      <c r="B168" s="80"/>
      <c r="C168" s="66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0"/>
      <c r="R168" s="106"/>
    </row>
    <row r="169" spans="1:18" ht="24.75" customHeight="1" thickBot="1" x14ac:dyDescent="0.3">
      <c r="A169" s="204" t="s">
        <v>172</v>
      </c>
      <c r="B169" s="205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6"/>
    </row>
    <row r="170" spans="1:18" ht="24.75" customHeight="1" x14ac:dyDescent="0.25">
      <c r="A170" s="176" t="s">
        <v>70</v>
      </c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8"/>
    </row>
    <row r="171" spans="1:18" ht="24.75" customHeight="1" x14ac:dyDescent="0.25">
      <c r="A171" s="179" t="s">
        <v>167</v>
      </c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1"/>
    </row>
    <row r="172" spans="1:18" ht="28.5" x14ac:dyDescent="0.25">
      <c r="A172" s="27" t="s">
        <v>12</v>
      </c>
      <c r="B172" s="4" t="s">
        <v>0</v>
      </c>
      <c r="C172" s="32" t="s">
        <v>251</v>
      </c>
      <c r="D172" s="3"/>
      <c r="E172" s="4"/>
      <c r="F172" s="4"/>
      <c r="G172" s="4" t="s">
        <v>26</v>
      </c>
      <c r="H172" s="4"/>
      <c r="I172" s="4" t="s">
        <v>28</v>
      </c>
      <c r="J172" s="4"/>
      <c r="K172" s="4"/>
      <c r="L172" s="4"/>
      <c r="M172" s="4"/>
      <c r="N172" s="4"/>
      <c r="O172" s="5"/>
      <c r="P172" s="145"/>
      <c r="Q172" s="4" t="s">
        <v>136</v>
      </c>
      <c r="R172" s="101" t="s">
        <v>137</v>
      </c>
    </row>
    <row r="173" spans="1:18" ht="24.75" customHeight="1" x14ac:dyDescent="0.25">
      <c r="A173" s="17" t="s">
        <v>15</v>
      </c>
      <c r="B173" s="9" t="s">
        <v>20</v>
      </c>
      <c r="C173" s="30">
        <v>59.95</v>
      </c>
      <c r="D173" s="148"/>
      <c r="E173" s="148"/>
      <c r="F173" s="148"/>
      <c r="H173" s="148"/>
      <c r="J173" s="148"/>
      <c r="K173" s="148"/>
      <c r="L173" s="148"/>
      <c r="M173" s="148"/>
      <c r="N173" s="148"/>
      <c r="O173" s="148"/>
      <c r="P173" s="148"/>
      <c r="Q173" s="2">
        <f>SUM(D173:P173)</f>
        <v>0</v>
      </c>
      <c r="R173" s="92">
        <f>SUM(Q173*C173)</f>
        <v>0</v>
      </c>
    </row>
    <row r="174" spans="1:18" ht="24.75" customHeight="1" x14ac:dyDescent="0.25">
      <c r="A174" s="28" t="s">
        <v>16</v>
      </c>
      <c r="B174" s="10" t="s">
        <v>21</v>
      </c>
      <c r="C174" s="34">
        <v>59.95</v>
      </c>
      <c r="D174" s="158"/>
      <c r="E174" s="158"/>
      <c r="F174" s="158"/>
      <c r="G174" s="8"/>
      <c r="H174" s="158"/>
      <c r="I174" s="8"/>
      <c r="J174" s="158"/>
      <c r="K174" s="158"/>
      <c r="L174" s="158"/>
      <c r="M174" s="158"/>
      <c r="N174" s="158"/>
      <c r="O174" s="158"/>
      <c r="P174" s="148"/>
      <c r="Q174" s="2">
        <f>SUM(D174:P174)</f>
        <v>0</v>
      </c>
      <c r="R174" s="102">
        <f>SUM(Q174*C174)</f>
        <v>0</v>
      </c>
    </row>
    <row r="175" spans="1:18" s="39" customFormat="1" ht="24.75" customHeight="1" x14ac:dyDescent="0.25">
      <c r="A175" s="190" t="s">
        <v>171</v>
      </c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2"/>
    </row>
    <row r="176" spans="1:18" ht="24.75" customHeight="1" x14ac:dyDescent="0.25">
      <c r="A176" s="179" t="s">
        <v>218</v>
      </c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1"/>
    </row>
    <row r="177" spans="1:18" ht="28.5" x14ac:dyDescent="0.25">
      <c r="A177" s="27" t="s">
        <v>12</v>
      </c>
      <c r="B177" s="4" t="s">
        <v>0</v>
      </c>
      <c r="C177" s="32" t="s">
        <v>251</v>
      </c>
      <c r="D177" s="3" t="s">
        <v>23</v>
      </c>
      <c r="E177" s="4"/>
      <c r="F177" s="4" t="s">
        <v>25</v>
      </c>
      <c r="G177" s="4" t="s">
        <v>26</v>
      </c>
      <c r="H177" s="4" t="s">
        <v>27</v>
      </c>
      <c r="I177" s="4" t="s">
        <v>28</v>
      </c>
      <c r="J177" s="4"/>
      <c r="K177" s="4"/>
      <c r="L177" s="4" t="s">
        <v>31</v>
      </c>
      <c r="M177" s="4"/>
      <c r="N177" s="4" t="s">
        <v>245</v>
      </c>
      <c r="O177" s="5"/>
      <c r="P177" s="4"/>
      <c r="Q177" s="4" t="s">
        <v>136</v>
      </c>
      <c r="R177" s="101" t="s">
        <v>137</v>
      </c>
    </row>
    <row r="178" spans="1:18" ht="24.75" customHeight="1" x14ac:dyDescent="0.25">
      <c r="A178" s="17" t="s">
        <v>71</v>
      </c>
      <c r="B178" s="9" t="s">
        <v>20</v>
      </c>
      <c r="C178" s="30">
        <v>89.95</v>
      </c>
      <c r="E178" s="148"/>
      <c r="J178" s="148"/>
      <c r="K178" s="148"/>
      <c r="M178" s="148"/>
      <c r="O178" s="148"/>
      <c r="P178" s="148"/>
      <c r="Q178" s="2">
        <f>SUM(D178:P178)</f>
        <v>0</v>
      </c>
      <c r="R178" s="92">
        <f>SUM(Q178*C178)</f>
        <v>0</v>
      </c>
    </row>
    <row r="179" spans="1:18" s="39" customFormat="1" ht="24.75" customHeight="1" thickBot="1" x14ac:dyDescent="0.3">
      <c r="A179" s="17" t="s">
        <v>72</v>
      </c>
      <c r="B179" s="9" t="s">
        <v>73</v>
      </c>
      <c r="C179" s="30">
        <v>89.95</v>
      </c>
      <c r="D179" s="149"/>
      <c r="E179" s="149"/>
      <c r="F179" s="19"/>
      <c r="G179" s="19"/>
      <c r="H179" s="19"/>
      <c r="I179" s="19"/>
      <c r="J179" s="149"/>
      <c r="K179" s="149"/>
      <c r="L179" s="149"/>
      <c r="M179" s="149"/>
      <c r="N179" s="19"/>
      <c r="O179" s="149"/>
      <c r="P179" s="148"/>
      <c r="Q179" s="2">
        <f>SUM(D179:P179)</f>
        <v>0</v>
      </c>
      <c r="R179" s="92">
        <f>SUM(Q179*C179)</f>
        <v>0</v>
      </c>
    </row>
    <row r="180" spans="1:18" ht="38.450000000000003" customHeight="1" x14ac:dyDescent="0.25">
      <c r="A180" s="202" t="s">
        <v>202</v>
      </c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203"/>
    </row>
    <row r="181" spans="1:18" ht="24.75" customHeight="1" thickBot="1" x14ac:dyDescent="0.3">
      <c r="A181" s="235" t="s">
        <v>180</v>
      </c>
      <c r="B181" s="236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7"/>
    </row>
    <row r="182" spans="1:18" s="39" customFormat="1" ht="24.75" customHeight="1" x14ac:dyDescent="0.25">
      <c r="A182" s="46" t="s">
        <v>12</v>
      </c>
      <c r="B182" s="47" t="s">
        <v>0</v>
      </c>
      <c r="C182" s="48" t="s">
        <v>251</v>
      </c>
      <c r="D182" s="49"/>
      <c r="E182" s="47"/>
      <c r="F182" s="47"/>
      <c r="G182" s="47"/>
      <c r="H182" s="47"/>
      <c r="I182" s="47" t="s">
        <v>28</v>
      </c>
      <c r="J182" s="47"/>
      <c r="K182" s="47"/>
      <c r="L182" s="47"/>
      <c r="M182" s="47"/>
      <c r="N182" s="4"/>
      <c r="O182" s="50"/>
      <c r="P182" s="47"/>
      <c r="Q182" s="47" t="s">
        <v>136</v>
      </c>
      <c r="R182" s="96" t="s">
        <v>137</v>
      </c>
    </row>
    <row r="183" spans="1:18" s="39" customFormat="1" ht="30" thickBot="1" x14ac:dyDescent="0.3">
      <c r="A183" s="18" t="s">
        <v>143</v>
      </c>
      <c r="B183" s="73" t="s">
        <v>231</v>
      </c>
      <c r="C183" s="33">
        <v>59.95</v>
      </c>
      <c r="D183" s="156"/>
      <c r="E183" s="156"/>
      <c r="F183" s="156"/>
      <c r="G183" s="156"/>
      <c r="H183" s="156"/>
      <c r="I183" s="19"/>
      <c r="J183" s="156"/>
      <c r="K183" s="156"/>
      <c r="L183" s="156"/>
      <c r="M183" s="156"/>
      <c r="N183" s="156"/>
      <c r="O183" s="156"/>
      <c r="P183" s="156"/>
      <c r="Q183" s="82">
        <f>SUM(D183:P183)</f>
        <v>0</v>
      </c>
      <c r="R183" s="97">
        <f>SUM(Q183*C183)</f>
        <v>0</v>
      </c>
    </row>
    <row r="184" spans="1:18" ht="24.75" customHeight="1" x14ac:dyDescent="0.25">
      <c r="A184" s="190" t="s">
        <v>194</v>
      </c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80"/>
      <c r="R184" s="192"/>
    </row>
    <row r="185" spans="1:18" ht="15.75" x14ac:dyDescent="0.25">
      <c r="A185" s="179" t="s">
        <v>215</v>
      </c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1"/>
    </row>
    <row r="186" spans="1:18" ht="24.75" customHeight="1" x14ac:dyDescent="0.25">
      <c r="A186" s="27" t="s">
        <v>12</v>
      </c>
      <c r="B186" s="4" t="s">
        <v>0</v>
      </c>
      <c r="C186" s="32" t="s">
        <v>251</v>
      </c>
      <c r="D186" s="3"/>
      <c r="E186" s="4"/>
      <c r="F186" s="4"/>
      <c r="G186" s="4"/>
      <c r="H186" s="4"/>
      <c r="I186" s="4" t="s">
        <v>28</v>
      </c>
      <c r="J186" s="4"/>
      <c r="K186" s="4"/>
      <c r="L186" s="4"/>
      <c r="M186" s="4"/>
      <c r="N186" s="4"/>
      <c r="O186" s="5"/>
      <c r="P186" s="4"/>
      <c r="Q186" s="4" t="s">
        <v>136</v>
      </c>
      <c r="R186" s="101" t="s">
        <v>137</v>
      </c>
    </row>
    <row r="187" spans="1:18" ht="24.75" customHeight="1" thickBot="1" x14ac:dyDescent="0.3">
      <c r="A187" s="18" t="s">
        <v>74</v>
      </c>
      <c r="B187" s="73" t="s">
        <v>20</v>
      </c>
      <c r="C187" s="33">
        <v>129.94999999999999</v>
      </c>
      <c r="D187" s="149"/>
      <c r="E187" s="149"/>
      <c r="F187" s="149"/>
      <c r="G187" s="149"/>
      <c r="H187" s="149"/>
      <c r="I187" s="19"/>
      <c r="J187" s="149"/>
      <c r="K187" s="149"/>
      <c r="L187" s="149"/>
      <c r="M187" s="149"/>
      <c r="N187" s="149"/>
      <c r="O187" s="149"/>
      <c r="P187" s="149"/>
      <c r="Q187" s="82">
        <f>SUM(D187:P187)</f>
        <v>0</v>
      </c>
      <c r="R187" s="97">
        <f>SUM(Q187*C187)</f>
        <v>0</v>
      </c>
    </row>
    <row r="188" spans="1:18" x14ac:dyDescent="0.25">
      <c r="A188" s="57"/>
      <c r="B188" s="65"/>
      <c r="C188" s="37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8"/>
      <c r="R188" s="104"/>
    </row>
    <row r="189" spans="1:18" ht="24.75" customHeight="1" thickBot="1" x14ac:dyDescent="0.3">
      <c r="A189" s="179" t="s">
        <v>75</v>
      </c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1"/>
    </row>
    <row r="190" spans="1:18" ht="24.75" customHeight="1" x14ac:dyDescent="0.25">
      <c r="A190" s="176" t="s">
        <v>222</v>
      </c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8"/>
    </row>
    <row r="191" spans="1:18" ht="28.5" x14ac:dyDescent="0.25">
      <c r="A191" s="27" t="s">
        <v>12</v>
      </c>
      <c r="B191" s="4" t="s">
        <v>0</v>
      </c>
      <c r="C191" s="32" t="s">
        <v>251</v>
      </c>
      <c r="D191" s="3"/>
      <c r="E191" s="4"/>
      <c r="F191" s="4"/>
      <c r="G191" s="4" t="s">
        <v>26</v>
      </c>
      <c r="H191" s="4"/>
      <c r="I191" s="4" t="s">
        <v>28</v>
      </c>
      <c r="J191" s="4"/>
      <c r="K191" s="4"/>
      <c r="L191" s="4"/>
      <c r="M191" s="4"/>
      <c r="N191" s="4"/>
      <c r="O191" s="145"/>
      <c r="P191" s="4"/>
      <c r="Q191" s="4" t="s">
        <v>136</v>
      </c>
      <c r="R191" s="101" t="s">
        <v>137</v>
      </c>
    </row>
    <row r="192" spans="1:18" s="39" customFormat="1" ht="24.75" customHeight="1" thickBot="1" x14ac:dyDescent="0.3">
      <c r="A192" s="18" t="s">
        <v>80</v>
      </c>
      <c r="B192" s="19" t="s">
        <v>81</v>
      </c>
      <c r="C192" s="33">
        <v>65.95</v>
      </c>
      <c r="D192" s="149"/>
      <c r="E192" s="149"/>
      <c r="F192" s="149"/>
      <c r="G192" s="19"/>
      <c r="H192" s="149"/>
      <c r="I192" s="19"/>
      <c r="J192" s="149"/>
      <c r="K192" s="149"/>
      <c r="L192" s="149"/>
      <c r="M192" s="149"/>
      <c r="N192" s="149"/>
      <c r="O192" s="149"/>
      <c r="P192" s="148"/>
      <c r="Q192" s="2">
        <f>SUM(D192:P192)</f>
        <v>0</v>
      </c>
      <c r="R192" s="97">
        <f>SUM(Q192*C192)</f>
        <v>0</v>
      </c>
    </row>
    <row r="193" spans="1:18" s="39" customFormat="1" ht="24.75" customHeight="1" x14ac:dyDescent="0.25">
      <c r="A193" s="176" t="s">
        <v>169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8"/>
    </row>
    <row r="194" spans="1:18" ht="15.75" x14ac:dyDescent="0.25">
      <c r="A194" s="179" t="s">
        <v>170</v>
      </c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1"/>
    </row>
    <row r="195" spans="1:18" ht="28.5" x14ac:dyDescent="0.25">
      <c r="A195" s="27" t="s">
        <v>12</v>
      </c>
      <c r="B195" s="4" t="s">
        <v>0</v>
      </c>
      <c r="C195" s="32" t="s">
        <v>251</v>
      </c>
      <c r="D195" s="3"/>
      <c r="E195" s="4"/>
      <c r="F195" s="4"/>
      <c r="G195" s="4" t="s">
        <v>26</v>
      </c>
      <c r="H195" s="4"/>
      <c r="I195" s="4" t="s">
        <v>28</v>
      </c>
      <c r="J195" s="4"/>
      <c r="K195" s="4"/>
      <c r="L195" s="4"/>
      <c r="M195" s="4"/>
      <c r="N195" s="4"/>
      <c r="O195" s="5"/>
      <c r="P195" s="4"/>
      <c r="Q195" s="4" t="s">
        <v>136</v>
      </c>
      <c r="R195" s="101" t="s">
        <v>137</v>
      </c>
    </row>
    <row r="196" spans="1:18" ht="24.75" customHeight="1" thickBot="1" x14ac:dyDescent="0.3">
      <c r="A196" s="18" t="s">
        <v>76</v>
      </c>
      <c r="B196" s="19" t="s">
        <v>81</v>
      </c>
      <c r="C196" s="33">
        <v>95.95</v>
      </c>
      <c r="D196" s="149"/>
      <c r="E196" s="149"/>
      <c r="F196" s="149"/>
      <c r="G196" s="19"/>
      <c r="H196" s="149"/>
      <c r="I196" s="19"/>
      <c r="J196" s="149"/>
      <c r="K196" s="149"/>
      <c r="L196" s="149"/>
      <c r="M196" s="149"/>
      <c r="N196" s="149"/>
      <c r="O196" s="149"/>
      <c r="P196" s="149"/>
      <c r="Q196" s="20">
        <f>SUM(D196:P196)</f>
        <v>0</v>
      </c>
      <c r="R196" s="97">
        <f>SUM(Q196*C196)</f>
        <v>0</v>
      </c>
    </row>
    <row r="197" spans="1:18" ht="24.75" customHeight="1" x14ac:dyDescent="0.25">
      <c r="A197" s="57"/>
      <c r="B197" s="65"/>
      <c r="C197" s="37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8"/>
      <c r="R197" s="104"/>
    </row>
    <row r="198" spans="1:18" ht="24.75" customHeight="1" x14ac:dyDescent="0.25">
      <c r="A198" s="179" t="s">
        <v>168</v>
      </c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1"/>
    </row>
    <row r="199" spans="1:18" ht="24.75" customHeight="1" x14ac:dyDescent="0.25">
      <c r="A199" s="179" t="s">
        <v>214</v>
      </c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1"/>
    </row>
    <row r="200" spans="1:18" ht="24.75" customHeight="1" x14ac:dyDescent="0.25">
      <c r="A200" s="27" t="s">
        <v>12</v>
      </c>
      <c r="B200" s="4" t="s">
        <v>0</v>
      </c>
      <c r="C200" s="32" t="s">
        <v>251</v>
      </c>
      <c r="D200" s="3"/>
      <c r="E200" s="4"/>
      <c r="F200" s="4"/>
      <c r="G200" s="4"/>
      <c r="H200" s="4"/>
      <c r="I200" s="4" t="s">
        <v>28</v>
      </c>
      <c r="J200" s="4"/>
      <c r="K200" s="4"/>
      <c r="L200" s="4"/>
      <c r="M200" s="4"/>
      <c r="N200" s="4"/>
      <c r="O200" s="5"/>
      <c r="P200" s="4"/>
      <c r="Q200" s="4" t="s">
        <v>136</v>
      </c>
      <c r="R200" s="101" t="s">
        <v>137</v>
      </c>
    </row>
    <row r="201" spans="1:18" ht="24.75" customHeight="1" x14ac:dyDescent="0.25">
      <c r="A201" s="17" t="s">
        <v>77</v>
      </c>
      <c r="B201" s="1" t="s">
        <v>20</v>
      </c>
      <c r="C201" s="30">
        <v>129.94999999999999</v>
      </c>
      <c r="D201" s="155"/>
      <c r="E201" s="155"/>
      <c r="F201" s="155"/>
      <c r="G201" s="155"/>
      <c r="H201" s="155"/>
      <c r="J201" s="155"/>
      <c r="K201" s="155"/>
      <c r="L201" s="155"/>
      <c r="M201" s="155"/>
      <c r="N201" s="155"/>
      <c r="O201" s="155"/>
      <c r="P201" s="155"/>
      <c r="Q201" s="2">
        <f>SUM(D201:P201)</f>
        <v>0</v>
      </c>
      <c r="R201" s="92">
        <f>SUM(Q201*C201)</f>
        <v>0</v>
      </c>
    </row>
    <row r="202" spans="1:18" ht="24.75" customHeight="1" thickBot="1" x14ac:dyDescent="0.3">
      <c r="A202" s="18" t="s">
        <v>78</v>
      </c>
      <c r="B202" s="19" t="s">
        <v>81</v>
      </c>
      <c r="C202" s="33">
        <v>129.94999999999999</v>
      </c>
      <c r="D202" s="161"/>
      <c r="E202" s="161"/>
      <c r="F202" s="161"/>
      <c r="G202" s="161"/>
      <c r="H202" s="161"/>
      <c r="I202" s="19"/>
      <c r="J202" s="161"/>
      <c r="K202" s="161"/>
      <c r="L202" s="161"/>
      <c r="M202" s="161"/>
      <c r="N202" s="161"/>
      <c r="O202" s="161"/>
      <c r="P202" s="161"/>
      <c r="Q202" s="20">
        <f>SUM(D202:P202)</f>
        <v>0</v>
      </c>
      <c r="R202" s="97">
        <f>SUM(Q202*C202)</f>
        <v>0</v>
      </c>
    </row>
    <row r="203" spans="1:18" x14ac:dyDescent="0.25">
      <c r="A203" s="36"/>
      <c r="B203" s="65"/>
      <c r="C203" s="37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8"/>
      <c r="R203" s="98"/>
    </row>
    <row r="204" spans="1:18" s="39" customFormat="1" ht="24.75" customHeight="1" thickBot="1" x14ac:dyDescent="0.3">
      <c r="A204" s="36"/>
      <c r="B204" s="65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8"/>
      <c r="R204" s="98"/>
    </row>
    <row r="205" spans="1:18" ht="24.75" customHeight="1" thickBot="1" x14ac:dyDescent="0.3">
      <c r="A205" s="184" t="s">
        <v>82</v>
      </c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6"/>
    </row>
    <row r="206" spans="1:18" ht="24.75" customHeight="1" x14ac:dyDescent="0.25">
      <c r="A206" s="176" t="s">
        <v>83</v>
      </c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8"/>
    </row>
    <row r="207" spans="1:18" ht="24.75" customHeight="1" x14ac:dyDescent="0.25">
      <c r="A207" s="179" t="s">
        <v>84</v>
      </c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1"/>
    </row>
    <row r="208" spans="1:18" ht="28.5" x14ac:dyDescent="0.25">
      <c r="A208" s="27" t="s">
        <v>12</v>
      </c>
      <c r="B208" s="4" t="s">
        <v>0</v>
      </c>
      <c r="C208" s="32" t="s">
        <v>251</v>
      </c>
      <c r="D208" s="3" t="s">
        <v>23</v>
      </c>
      <c r="E208" s="4" t="s">
        <v>24</v>
      </c>
      <c r="F208" s="4" t="s">
        <v>25</v>
      </c>
      <c r="G208" s="4" t="s">
        <v>26</v>
      </c>
      <c r="H208" s="4" t="s">
        <v>27</v>
      </c>
      <c r="I208" s="4" t="s">
        <v>28</v>
      </c>
      <c r="J208" s="4" t="s">
        <v>29</v>
      </c>
      <c r="K208" s="4" t="s">
        <v>30</v>
      </c>
      <c r="L208" s="4" t="s">
        <v>31</v>
      </c>
      <c r="M208" s="4" t="s">
        <v>32</v>
      </c>
      <c r="N208" s="4"/>
      <c r="O208" s="5"/>
      <c r="P208" s="4"/>
      <c r="Q208" s="4" t="s">
        <v>136</v>
      </c>
      <c r="R208" s="101" t="s">
        <v>137</v>
      </c>
    </row>
    <row r="209" spans="1:18" s="39" customFormat="1" ht="24.75" customHeight="1" x14ac:dyDescent="0.25">
      <c r="A209" s="17" t="s">
        <v>85</v>
      </c>
      <c r="B209" s="1" t="s">
        <v>55</v>
      </c>
      <c r="C209" s="30">
        <v>20.95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48"/>
      <c r="O209" s="148"/>
      <c r="P209" s="148"/>
      <c r="Q209" s="2">
        <f>SUM(D209:P209)</f>
        <v>0</v>
      </c>
      <c r="R209" s="92">
        <f>SUM(Q209*C209)</f>
        <v>0</v>
      </c>
    </row>
    <row r="210" spans="1:18" s="39" customFormat="1" ht="24.75" customHeight="1" x14ac:dyDescent="0.25">
      <c r="A210" s="17" t="s">
        <v>86</v>
      </c>
      <c r="B210" s="1" t="s">
        <v>20</v>
      </c>
      <c r="C210" s="30">
        <v>21.95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48"/>
      <c r="O210" s="148"/>
      <c r="P210" s="148"/>
      <c r="Q210" s="2">
        <f>SUM(D210:P210)</f>
        <v>0</v>
      </c>
      <c r="R210" s="92">
        <f>SUM(Q210*C210)</f>
        <v>0</v>
      </c>
    </row>
    <row r="211" spans="1:18" ht="24.75" customHeight="1" x14ac:dyDescent="0.25">
      <c r="A211" s="227" t="s">
        <v>87</v>
      </c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9"/>
    </row>
    <row r="212" spans="1:18" ht="24.75" customHeight="1" x14ac:dyDescent="0.25">
      <c r="A212" s="17" t="s">
        <v>88</v>
      </c>
      <c r="B212" s="1" t="s">
        <v>18</v>
      </c>
      <c r="C212" s="30">
        <v>15.95</v>
      </c>
      <c r="N212" s="148"/>
      <c r="O212" s="148"/>
      <c r="P212" s="148"/>
      <c r="Q212" s="2">
        <f>SUM(D212:P212)</f>
        <v>0</v>
      </c>
      <c r="R212" s="92">
        <f>SUM(Q212*C212)</f>
        <v>0</v>
      </c>
    </row>
    <row r="213" spans="1:18" ht="24.75" customHeight="1" x14ac:dyDescent="0.25">
      <c r="A213" s="227" t="s">
        <v>89</v>
      </c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9"/>
    </row>
    <row r="214" spans="1:18" s="39" customFormat="1" ht="24.75" customHeight="1" thickBot="1" x14ac:dyDescent="0.3">
      <c r="A214" s="18" t="s">
        <v>90</v>
      </c>
      <c r="B214" s="19" t="s">
        <v>18</v>
      </c>
      <c r="C214" s="33">
        <v>15.95</v>
      </c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49"/>
      <c r="O214" s="149"/>
      <c r="P214" s="149"/>
      <c r="Q214" s="20">
        <f>SUM(D214:P214)</f>
        <v>0</v>
      </c>
      <c r="R214" s="97">
        <f>SUM(Q214*C214)</f>
        <v>0</v>
      </c>
    </row>
    <row r="215" spans="1:18" ht="15.75" thickBot="1" x14ac:dyDescent="0.3">
      <c r="A215" s="57"/>
      <c r="B215" s="36"/>
      <c r="C215" s="37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8"/>
      <c r="R215" s="104"/>
    </row>
    <row r="216" spans="1:18" ht="24.75" customHeight="1" x14ac:dyDescent="0.25">
      <c r="A216" s="176" t="s">
        <v>92</v>
      </c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8"/>
    </row>
    <row r="217" spans="1:18" ht="15.75" x14ac:dyDescent="0.25">
      <c r="A217" s="179" t="s">
        <v>185</v>
      </c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1"/>
    </row>
    <row r="218" spans="1:18" ht="28.5" x14ac:dyDescent="0.25">
      <c r="A218" s="27" t="s">
        <v>12</v>
      </c>
      <c r="B218" s="4" t="s">
        <v>0</v>
      </c>
      <c r="C218" s="32" t="s">
        <v>251</v>
      </c>
      <c r="D218" s="3" t="s">
        <v>23</v>
      </c>
      <c r="E218" s="4" t="s">
        <v>24</v>
      </c>
      <c r="F218" s="4" t="s">
        <v>25</v>
      </c>
      <c r="G218" s="4" t="s">
        <v>26</v>
      </c>
      <c r="H218" s="4" t="s">
        <v>27</v>
      </c>
      <c r="I218" s="4" t="s">
        <v>28</v>
      </c>
      <c r="J218" s="4" t="s">
        <v>29</v>
      </c>
      <c r="K218" s="4" t="s">
        <v>30</v>
      </c>
      <c r="L218" s="4" t="s">
        <v>31</v>
      </c>
      <c r="M218" s="4" t="s">
        <v>32</v>
      </c>
      <c r="N218" s="4"/>
      <c r="O218" s="5"/>
      <c r="P218" s="4"/>
      <c r="Q218" s="4" t="s">
        <v>136</v>
      </c>
      <c r="R218" s="101" t="s">
        <v>137</v>
      </c>
    </row>
    <row r="219" spans="1:18" ht="24.75" customHeight="1" thickBot="1" x14ac:dyDescent="0.3">
      <c r="A219" s="18" t="s">
        <v>93</v>
      </c>
      <c r="B219" s="19" t="s">
        <v>20</v>
      </c>
      <c r="C219" s="33">
        <v>23.95</v>
      </c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49"/>
      <c r="O219" s="149"/>
      <c r="P219" s="149"/>
      <c r="Q219" s="20">
        <f>SUM(D219:P219)</f>
        <v>0</v>
      </c>
      <c r="R219" s="97">
        <f>SUM(Q219*C219)</f>
        <v>0</v>
      </c>
    </row>
    <row r="220" spans="1:18" ht="15.75" thickBot="1" x14ac:dyDescent="0.3">
      <c r="A220" s="57"/>
      <c r="B220" s="36"/>
      <c r="C220" s="37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8"/>
      <c r="R220" s="104"/>
    </row>
    <row r="221" spans="1:18" ht="15.75" x14ac:dyDescent="0.25">
      <c r="A221" s="176" t="s">
        <v>95</v>
      </c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8"/>
    </row>
    <row r="222" spans="1:18" ht="29.25" thickBot="1" x14ac:dyDescent="0.3">
      <c r="A222" s="74" t="s">
        <v>96</v>
      </c>
      <c r="B222" s="75" t="s">
        <v>103</v>
      </c>
      <c r="C222" s="33">
        <v>99.95</v>
      </c>
      <c r="D222" s="1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20">
        <f>SUM(D222:P222)</f>
        <v>0</v>
      </c>
      <c r="R222" s="97">
        <f t="shared" ref="R222" si="20">SUM(Q222*C222)</f>
        <v>0</v>
      </c>
    </row>
    <row r="223" spans="1:18" x14ac:dyDescent="0.25">
      <c r="A223" s="57"/>
      <c r="B223" s="36"/>
      <c r="C223" s="37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8"/>
      <c r="R223" s="104"/>
    </row>
    <row r="224" spans="1:18" ht="15.75" x14ac:dyDescent="0.25">
      <c r="A224" s="179" t="s">
        <v>94</v>
      </c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1"/>
    </row>
    <row r="225" spans="1:18" ht="16.5" thickBot="1" x14ac:dyDescent="0.3">
      <c r="A225" s="240" t="s">
        <v>91</v>
      </c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241"/>
    </row>
    <row r="227" spans="1:18" x14ac:dyDescent="0.25">
      <c r="Q227" s="2" t="s">
        <v>138</v>
      </c>
      <c r="R227" s="107" t="s">
        <v>139</v>
      </c>
    </row>
    <row r="228" spans="1:18" ht="15.75" thickBot="1" x14ac:dyDescent="0.3">
      <c r="A228" s="11"/>
      <c r="B228" s="12"/>
      <c r="C228" s="35"/>
      <c r="D228" s="12"/>
      <c r="E228" s="12"/>
      <c r="F228" s="12"/>
      <c r="G228" s="12"/>
      <c r="H228" s="12"/>
      <c r="I228" s="12"/>
      <c r="J228" s="12"/>
      <c r="K228" s="12"/>
      <c r="L228" s="22"/>
      <c r="M228" s="22"/>
      <c r="N228" s="22"/>
      <c r="O228" s="23" t="s">
        <v>111</v>
      </c>
      <c r="P228" s="23"/>
      <c r="Q228" s="24">
        <f>SUM(Q5:Q226)</f>
        <v>0</v>
      </c>
      <c r="R228" s="25">
        <f>SUM(R6:R226)</f>
        <v>0</v>
      </c>
    </row>
    <row r="229" spans="1:18" x14ac:dyDescent="0.25">
      <c r="A229" s="1" t="s">
        <v>125</v>
      </c>
      <c r="L229" s="15"/>
      <c r="M229" s="16"/>
      <c r="N229" s="16"/>
      <c r="O229" s="89" t="s">
        <v>235</v>
      </c>
      <c r="P229" s="89"/>
      <c r="Q229" s="45"/>
      <c r="R229" s="90">
        <v>0</v>
      </c>
    </row>
    <row r="230" spans="1:18" x14ac:dyDescent="0.25">
      <c r="A230" s="1" t="s">
        <v>126</v>
      </c>
      <c r="L230" s="17"/>
      <c r="O230" s="91" t="s">
        <v>188</v>
      </c>
      <c r="P230" s="91"/>
      <c r="R230" s="92">
        <f>R229+R228</f>
        <v>0</v>
      </c>
    </row>
    <row r="231" spans="1:18" x14ac:dyDescent="0.25">
      <c r="A231" s="1" t="s">
        <v>134</v>
      </c>
      <c r="L231" s="17"/>
      <c r="O231" s="130" t="s">
        <v>248</v>
      </c>
      <c r="P231" s="130"/>
      <c r="R231" s="92">
        <v>9</v>
      </c>
    </row>
    <row r="232" spans="1:18" ht="15.75" thickBot="1" x14ac:dyDescent="0.3">
      <c r="A232" s="1" t="s">
        <v>198</v>
      </c>
      <c r="L232" s="18"/>
      <c r="M232" s="19"/>
      <c r="N232" s="19"/>
      <c r="O232" s="93" t="s">
        <v>112</v>
      </c>
      <c r="P232" s="93"/>
      <c r="Q232" s="20"/>
      <c r="R232" s="97"/>
    </row>
    <row r="233" spans="1:18" ht="15.75" thickBot="1" x14ac:dyDescent="0.3">
      <c r="A233" s="1" t="s">
        <v>189</v>
      </c>
      <c r="J233" s="1" t="s">
        <v>113</v>
      </c>
    </row>
    <row r="234" spans="1:18" x14ac:dyDescent="0.25">
      <c r="A234" s="1" t="s">
        <v>129</v>
      </c>
      <c r="J234" s="15" t="s">
        <v>114</v>
      </c>
      <c r="K234" s="16"/>
      <c r="L234" s="67"/>
      <c r="M234" s="67"/>
      <c r="N234" s="67"/>
      <c r="O234" s="67"/>
      <c r="P234" s="67"/>
      <c r="Q234" s="68"/>
      <c r="R234" s="108"/>
    </row>
    <row r="235" spans="1:18" x14ac:dyDescent="0.25">
      <c r="A235" s="1" t="s">
        <v>128</v>
      </c>
      <c r="J235" s="57"/>
      <c r="K235" s="36"/>
      <c r="L235" s="76"/>
      <c r="M235" s="76"/>
      <c r="N235" s="76"/>
      <c r="O235" s="76"/>
      <c r="P235" s="76"/>
      <c r="Q235" s="77"/>
      <c r="R235" s="109"/>
    </row>
    <row r="236" spans="1:18" x14ac:dyDescent="0.25">
      <c r="A236" s="1" t="s">
        <v>130</v>
      </c>
      <c r="J236" s="57"/>
      <c r="K236" s="36"/>
      <c r="L236" s="78"/>
      <c r="M236" s="78"/>
      <c r="N236" s="78"/>
      <c r="O236" s="78"/>
      <c r="P236" s="78"/>
      <c r="Q236" s="79"/>
      <c r="R236" s="110"/>
    </row>
    <row r="237" spans="1:18" x14ac:dyDescent="0.25">
      <c r="A237" s="1" t="s">
        <v>187</v>
      </c>
      <c r="J237" s="17" t="s">
        <v>117</v>
      </c>
      <c r="L237" s="12"/>
      <c r="M237" s="78"/>
      <c r="N237" s="78"/>
      <c r="O237" s="78"/>
      <c r="P237" s="78"/>
      <c r="Q237" s="79"/>
      <c r="R237" s="110"/>
    </row>
    <row r="238" spans="1:18" x14ac:dyDescent="0.25">
      <c r="A238" s="1" t="s">
        <v>190</v>
      </c>
      <c r="J238" s="57" t="s">
        <v>116</v>
      </c>
      <c r="K238" s="36"/>
      <c r="L238" s="78"/>
      <c r="M238" s="78"/>
      <c r="N238" s="78"/>
      <c r="O238" s="78"/>
      <c r="P238" s="78"/>
      <c r="Q238" s="79"/>
      <c r="R238" s="110"/>
    </row>
    <row r="239" spans="1:18" ht="15.75" thickBot="1" x14ac:dyDescent="0.3">
      <c r="A239" s="1" t="s">
        <v>191</v>
      </c>
      <c r="J239" s="59" t="s">
        <v>115</v>
      </c>
      <c r="K239" s="42"/>
      <c r="L239" s="42"/>
      <c r="M239" s="42"/>
      <c r="N239" s="42"/>
      <c r="O239" s="42"/>
      <c r="P239" s="42"/>
      <c r="Q239" s="61"/>
      <c r="R239" s="103"/>
    </row>
    <row r="241" spans="1:15" x14ac:dyDescent="0.25">
      <c r="A241" s="1" t="s">
        <v>127</v>
      </c>
      <c r="J241" s="1" t="s">
        <v>118</v>
      </c>
    </row>
    <row r="242" spans="1:15" x14ac:dyDescent="0.25">
      <c r="A242" s="1" t="s">
        <v>131</v>
      </c>
      <c r="K242" s="1" t="s">
        <v>119</v>
      </c>
    </row>
    <row r="243" spans="1:15" x14ac:dyDescent="0.25">
      <c r="A243" s="1" t="s">
        <v>186</v>
      </c>
      <c r="K243" s="1" t="s">
        <v>120</v>
      </c>
    </row>
    <row r="244" spans="1:15" x14ac:dyDescent="0.25">
      <c r="K244" s="21" t="s">
        <v>121</v>
      </c>
      <c r="O244" s="1" t="s">
        <v>123</v>
      </c>
    </row>
    <row r="245" spans="1:15" x14ac:dyDescent="0.25">
      <c r="A245" s="1" t="s">
        <v>132</v>
      </c>
      <c r="K245" s="21" t="s">
        <v>122</v>
      </c>
      <c r="O245" s="1" t="s">
        <v>124</v>
      </c>
    </row>
    <row r="246" spans="1:15" x14ac:dyDescent="0.25">
      <c r="A246" s="1" t="s">
        <v>133</v>
      </c>
    </row>
  </sheetData>
  <mergeCells count="73">
    <mergeCell ref="A185:R185"/>
    <mergeCell ref="A225:R225"/>
    <mergeCell ref="A207:R207"/>
    <mergeCell ref="A216:R216"/>
    <mergeCell ref="A102:R102"/>
    <mergeCell ref="A193:R193"/>
    <mergeCell ref="A198:R198"/>
    <mergeCell ref="A205:R205"/>
    <mergeCell ref="A206:R206"/>
    <mergeCell ref="A199:R199"/>
    <mergeCell ref="A190:R190"/>
    <mergeCell ref="A124:R124"/>
    <mergeCell ref="A171:R171"/>
    <mergeCell ref="A175:R175"/>
    <mergeCell ref="A184:R184"/>
    <mergeCell ref="A181:R181"/>
    <mergeCell ref="A180:R180"/>
    <mergeCell ref="A189:R189"/>
    <mergeCell ref="A157:R157"/>
    <mergeCell ref="A194:R194"/>
    <mergeCell ref="A74:R74"/>
    <mergeCell ref="A75:R75"/>
    <mergeCell ref="A121:R121"/>
    <mergeCell ref="A224:R224"/>
    <mergeCell ref="A134:R134"/>
    <mergeCell ref="A136:R136"/>
    <mergeCell ref="A149:R149"/>
    <mergeCell ref="A155:R155"/>
    <mergeCell ref="A158:R158"/>
    <mergeCell ref="A211:R211"/>
    <mergeCell ref="A213:R213"/>
    <mergeCell ref="A148:R148"/>
    <mergeCell ref="A217:R217"/>
    <mergeCell ref="A221:R221"/>
    <mergeCell ref="A79:R79"/>
    <mergeCell ref="A78:R78"/>
    <mergeCell ref="A91:R91"/>
    <mergeCell ref="A82:R82"/>
    <mergeCell ref="A176:R176"/>
    <mergeCell ref="A169:R169"/>
    <mergeCell ref="A141:R141"/>
    <mergeCell ref="A150:R150"/>
    <mergeCell ref="A114:R114"/>
    <mergeCell ref="A127:R127"/>
    <mergeCell ref="A144:R144"/>
    <mergeCell ref="A94:R94"/>
    <mergeCell ref="A98:R98"/>
    <mergeCell ref="A113:R113"/>
    <mergeCell ref="A170:R170"/>
    <mergeCell ref="A163:R163"/>
    <mergeCell ref="A164:R164"/>
    <mergeCell ref="A112:R112"/>
    <mergeCell ref="A50:R50"/>
    <mergeCell ref="A37:R37"/>
    <mergeCell ref="A68:R68"/>
    <mergeCell ref="A61:R61"/>
    <mergeCell ref="A47:R47"/>
    <mergeCell ref="A38:R38"/>
    <mergeCell ref="D39:M39"/>
    <mergeCell ref="A53:R53"/>
    <mergeCell ref="A54:R54"/>
    <mergeCell ref="A64:R64"/>
    <mergeCell ref="A63:R63"/>
    <mergeCell ref="A67:R67"/>
    <mergeCell ref="A3:R3"/>
    <mergeCell ref="A2:R2"/>
    <mergeCell ref="A24:R24"/>
    <mergeCell ref="A25:R25"/>
    <mergeCell ref="A33:R33"/>
    <mergeCell ref="A32:R32"/>
    <mergeCell ref="A15:R15"/>
    <mergeCell ref="A16:R16"/>
    <mergeCell ref="A4:R4"/>
  </mergeCells>
  <hyperlinks>
    <hyperlink ref="K244" r:id="rId1" xr:uid="{BAFC90FC-9DEF-46FB-8427-1B4A048A6912}"/>
    <hyperlink ref="K245" r:id="rId2" xr:uid="{C414B759-3A25-4F92-9E7D-8E70E690664A}"/>
  </hyperlinks>
  <printOptions gridLines="1"/>
  <pageMargins left="0.7" right="0.7" top="0.75" bottom="0.75" header="0.3" footer="0.3"/>
  <pageSetup scale="62" fitToHeight="0" orientation="portrait" r:id="rId3"/>
  <headerFooter>
    <oddHeader>&amp;CCulver Enterprises, Inc
RETAIL PRICE LIST/ORDER FORM
December 1, 2021</oddHeader>
    <oddFooter>&amp;L&amp;F&amp;C&amp;P of &amp;N&amp;R&amp;D  &amp;T</oddFooter>
  </headerFooter>
  <rowBreaks count="4" manualBreakCount="4">
    <brk id="111" max="16" man="1"/>
    <brk id="147" max="16" man="1"/>
    <brk id="168" max="16" man="1"/>
    <brk id="20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007C-1E38-4922-ABBA-B5B84AFC7DD4}">
  <dimension ref="A1:C20"/>
  <sheetViews>
    <sheetView workbookViewId="0">
      <selection activeCell="A21" sqref="A21"/>
    </sheetView>
  </sheetViews>
  <sheetFormatPr defaultRowHeight="15" x14ac:dyDescent="0.25"/>
  <cols>
    <col min="1" max="1" width="10.5703125" bestFit="1" customWidth="1"/>
  </cols>
  <sheetData>
    <row r="1" spans="1:3" x14ac:dyDescent="0.25">
      <c r="A1" s="129">
        <v>43895</v>
      </c>
      <c r="B1" t="s">
        <v>224</v>
      </c>
      <c r="C1" t="s">
        <v>227</v>
      </c>
    </row>
    <row r="2" spans="1:3" x14ac:dyDescent="0.25">
      <c r="C2" t="s">
        <v>225</v>
      </c>
    </row>
    <row r="3" spans="1:3" x14ac:dyDescent="0.25">
      <c r="C3" t="s">
        <v>226</v>
      </c>
    </row>
    <row r="4" spans="1:3" x14ac:dyDescent="0.25">
      <c r="C4" t="s">
        <v>228</v>
      </c>
    </row>
    <row r="5" spans="1:3" x14ac:dyDescent="0.25">
      <c r="C5" t="s">
        <v>229</v>
      </c>
    </row>
    <row r="6" spans="1:3" x14ac:dyDescent="0.25">
      <c r="C6" t="s">
        <v>230</v>
      </c>
    </row>
    <row r="7" spans="1:3" x14ac:dyDescent="0.25">
      <c r="C7" t="s">
        <v>232</v>
      </c>
    </row>
    <row r="8" spans="1:3" x14ac:dyDescent="0.25">
      <c r="C8" t="s">
        <v>233</v>
      </c>
    </row>
    <row r="9" spans="1:3" x14ac:dyDescent="0.25">
      <c r="C9" t="s">
        <v>234</v>
      </c>
    </row>
    <row r="10" spans="1:3" x14ac:dyDescent="0.25">
      <c r="C10" t="s">
        <v>237</v>
      </c>
    </row>
    <row r="12" spans="1:3" x14ac:dyDescent="0.25">
      <c r="A12" s="129">
        <v>43994</v>
      </c>
      <c r="B12" t="s">
        <v>238</v>
      </c>
    </row>
    <row r="13" spans="1:3" x14ac:dyDescent="0.25">
      <c r="B13" t="s">
        <v>241</v>
      </c>
    </row>
    <row r="14" spans="1:3" x14ac:dyDescent="0.25">
      <c r="A14" s="129">
        <v>44126</v>
      </c>
      <c r="B14" t="s">
        <v>244</v>
      </c>
    </row>
    <row r="15" spans="1:3" x14ac:dyDescent="0.25">
      <c r="B15" t="s">
        <v>246</v>
      </c>
    </row>
    <row r="16" spans="1:3" x14ac:dyDescent="0.25">
      <c r="A16" s="129">
        <v>44186</v>
      </c>
      <c r="B16" t="s">
        <v>247</v>
      </c>
    </row>
    <row r="18" spans="1:2" x14ac:dyDescent="0.25">
      <c r="A18" s="129">
        <v>44727</v>
      </c>
      <c r="B18" t="s">
        <v>252</v>
      </c>
    </row>
    <row r="20" spans="1:2" x14ac:dyDescent="0.25">
      <c r="A20" s="129">
        <v>44881</v>
      </c>
      <c r="B20" t="s">
        <v>256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7514-A4E4-4DC8-835A-5ABE730F12A9}">
  <dimension ref="A1:Q99"/>
  <sheetViews>
    <sheetView topLeftCell="A65" workbookViewId="0">
      <selection activeCell="S77" sqref="S77"/>
    </sheetView>
  </sheetViews>
  <sheetFormatPr defaultRowHeight="15" x14ac:dyDescent="0.25"/>
  <cols>
    <col min="1" max="1" width="11.7109375" customWidth="1"/>
    <col min="2" max="2" width="17.28515625" customWidth="1"/>
    <col min="7" max="7" width="10" customWidth="1"/>
    <col min="14" max="14" width="10.7109375" customWidth="1"/>
  </cols>
  <sheetData>
    <row r="1" spans="1:17" ht="24" thickBot="1" x14ac:dyDescent="0.4">
      <c r="A1" s="242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4"/>
    </row>
    <row r="2" spans="1:17" ht="24.75" customHeight="1" x14ac:dyDescent="0.35">
      <c r="A2" s="217" t="s">
        <v>193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ht="24.75" customHeight="1" thickBot="1" x14ac:dyDescent="0.4">
      <c r="A3" s="211" t="s">
        <v>166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3"/>
    </row>
    <row r="4" spans="1:17" ht="24.75" customHeight="1" x14ac:dyDescent="0.25">
      <c r="A4" s="176" t="s">
        <v>203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</row>
    <row r="5" spans="1:17" ht="30" customHeight="1" x14ac:dyDescent="0.4">
      <c r="A5" s="26"/>
      <c r="B5" s="7"/>
      <c r="C5" s="31"/>
      <c r="D5" s="245" t="s">
        <v>108</v>
      </c>
      <c r="E5" s="246"/>
      <c r="F5" s="246"/>
      <c r="G5" s="246"/>
      <c r="H5" s="246"/>
      <c r="I5" s="246"/>
      <c r="J5" s="246"/>
      <c r="K5" s="246"/>
      <c r="L5" s="246"/>
      <c r="M5" s="246"/>
      <c r="N5" s="128" t="s">
        <v>135</v>
      </c>
      <c r="O5" s="126" t="s">
        <v>135</v>
      </c>
      <c r="P5" s="6"/>
      <c r="Q5" s="95"/>
    </row>
    <row r="6" spans="1:17" ht="30" customHeight="1" x14ac:dyDescent="0.25">
      <c r="A6" s="27" t="s">
        <v>12</v>
      </c>
      <c r="B6" s="4" t="s">
        <v>0</v>
      </c>
      <c r="C6" s="32" t="s">
        <v>9</v>
      </c>
      <c r="D6" s="3" t="s">
        <v>23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31</v>
      </c>
      <c r="M6" s="4" t="s">
        <v>32</v>
      </c>
      <c r="N6" s="4" t="s">
        <v>33</v>
      </c>
      <c r="O6" s="5" t="s">
        <v>34</v>
      </c>
      <c r="P6" s="4" t="s">
        <v>136</v>
      </c>
      <c r="Q6" s="101" t="s">
        <v>137</v>
      </c>
    </row>
    <row r="7" spans="1:17" ht="30" customHeight="1" x14ac:dyDescent="0.25">
      <c r="A7" s="17" t="s">
        <v>53</v>
      </c>
      <c r="B7" s="1" t="s">
        <v>20</v>
      </c>
      <c r="C7" s="30">
        <v>19.95</v>
      </c>
      <c r="D7" s="1"/>
      <c r="E7" s="1"/>
      <c r="F7" s="1"/>
      <c r="G7" s="1"/>
      <c r="H7" s="1"/>
      <c r="I7" s="1"/>
      <c r="J7" s="1"/>
      <c r="K7" s="1"/>
      <c r="L7" s="1"/>
      <c r="M7" s="1"/>
      <c r="N7" s="7"/>
      <c r="O7" s="7"/>
      <c r="P7" s="2">
        <f>SUM(D7:M7)</f>
        <v>0</v>
      </c>
      <c r="Q7" s="92">
        <f>SUM(P7*C7)</f>
        <v>0</v>
      </c>
    </row>
    <row r="8" spans="1:17" s="39" customFormat="1" ht="30" customHeight="1" x14ac:dyDescent="0.25">
      <c r="A8" s="17" t="s">
        <v>53</v>
      </c>
      <c r="B8" s="1" t="s">
        <v>20</v>
      </c>
      <c r="C8" s="30">
        <v>21.95</v>
      </c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2">
        <f>SUM(N8:O8)</f>
        <v>0</v>
      </c>
      <c r="Q8" s="92">
        <f t="shared" ref="Q8:Q10" si="0">SUM(P8*C8)</f>
        <v>0</v>
      </c>
    </row>
    <row r="9" spans="1:17" s="39" customFormat="1" ht="30" customHeight="1" x14ac:dyDescent="0.25">
      <c r="A9" s="17" t="s">
        <v>54</v>
      </c>
      <c r="B9" s="1" t="s">
        <v>69</v>
      </c>
      <c r="C9" s="30">
        <v>19.95</v>
      </c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7"/>
      <c r="P9" s="2">
        <f t="shared" ref="P9" si="1">SUM(D9:M9)</f>
        <v>0</v>
      </c>
      <c r="Q9" s="92">
        <f t="shared" si="0"/>
        <v>0</v>
      </c>
    </row>
    <row r="10" spans="1:17" ht="24.75" customHeight="1" x14ac:dyDescent="0.25">
      <c r="A10" s="17" t="s">
        <v>54</v>
      </c>
      <c r="B10" s="1" t="s">
        <v>69</v>
      </c>
      <c r="C10" s="30">
        <v>21.95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1"/>
      <c r="O10" s="1"/>
      <c r="P10" s="2">
        <f>SUM(N10:O10)</f>
        <v>0</v>
      </c>
      <c r="Q10" s="92">
        <f t="shared" si="0"/>
        <v>0</v>
      </c>
    </row>
    <row r="11" spans="1:17" s="39" customFormat="1" ht="24.75" customHeight="1" x14ac:dyDescent="0.25">
      <c r="A11" s="58" t="s">
        <v>223</v>
      </c>
      <c r="B11" s="1"/>
      <c r="C11" s="3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  <c r="Q11" s="92"/>
    </row>
    <row r="12" spans="1:17" ht="24.75" customHeight="1" thickBot="1" x14ac:dyDescent="0.3">
      <c r="A12" s="41" t="s">
        <v>159</v>
      </c>
      <c r="B12" s="19" t="s">
        <v>55</v>
      </c>
      <c r="C12" s="33">
        <f>18.95*0.9-0.01</f>
        <v>17.044999999999998</v>
      </c>
      <c r="D12" s="29"/>
      <c r="E12" s="29"/>
      <c r="F12" s="29"/>
      <c r="G12" s="29"/>
      <c r="H12" s="19"/>
      <c r="I12" s="29"/>
      <c r="J12" s="29"/>
      <c r="K12" s="29"/>
      <c r="L12" s="29"/>
      <c r="M12" s="19"/>
      <c r="N12" s="29"/>
      <c r="O12" s="29"/>
      <c r="P12" s="2">
        <f>SUM(D12:M12)</f>
        <v>0</v>
      </c>
      <c r="Q12" s="97">
        <f>SUM(P12*C12)</f>
        <v>0</v>
      </c>
    </row>
    <row r="13" spans="1:17" ht="24.75" customHeight="1" x14ac:dyDescent="0.25">
      <c r="A13" s="232" t="s">
        <v>204</v>
      </c>
      <c r="B13" s="233"/>
      <c r="C13" s="222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4"/>
    </row>
    <row r="14" spans="1:17" ht="24.75" customHeight="1" thickBot="1" x14ac:dyDescent="0.3">
      <c r="A14" s="41" t="s">
        <v>155</v>
      </c>
      <c r="B14" s="19" t="s">
        <v>156</v>
      </c>
      <c r="C14" s="33">
        <v>19.95</v>
      </c>
      <c r="D14" s="81"/>
      <c r="E14" s="29" t="s">
        <v>157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82">
        <f>SUM(D14:M14)</f>
        <v>0</v>
      </c>
      <c r="Q14" s="97">
        <f>SUM(P14*C14)</f>
        <v>0</v>
      </c>
    </row>
    <row r="15" spans="1:17" s="39" customFormat="1" ht="24.75" customHeight="1" thickBot="1" x14ac:dyDescent="0.3">
      <c r="A15" s="71"/>
      <c r="B15" s="36"/>
      <c r="C15" s="37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8"/>
      <c r="Q15" s="104"/>
    </row>
    <row r="16" spans="1:17" ht="24.75" customHeight="1" x14ac:dyDescent="0.25">
      <c r="A16" s="176" t="s">
        <v>205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8"/>
    </row>
    <row r="17" spans="1:17" ht="24.75" customHeight="1" thickBot="1" x14ac:dyDescent="0.3">
      <c r="A17" s="111" t="s">
        <v>12</v>
      </c>
      <c r="B17" s="112" t="s">
        <v>0</v>
      </c>
      <c r="C17" s="113" t="s">
        <v>9</v>
      </c>
      <c r="D17" s="114" t="s">
        <v>23</v>
      </c>
      <c r="E17" s="112" t="s">
        <v>24</v>
      </c>
      <c r="F17" s="112" t="s">
        <v>25</v>
      </c>
      <c r="G17" s="112" t="s">
        <v>26</v>
      </c>
      <c r="H17" s="112" t="s">
        <v>27</v>
      </c>
      <c r="I17" s="112" t="s">
        <v>28</v>
      </c>
      <c r="J17" s="112" t="s">
        <v>29</v>
      </c>
      <c r="K17" s="112" t="s">
        <v>30</v>
      </c>
      <c r="L17" s="112" t="s">
        <v>31</v>
      </c>
      <c r="M17" s="112" t="s">
        <v>32</v>
      </c>
      <c r="N17" s="112" t="s">
        <v>33</v>
      </c>
      <c r="O17" s="115" t="s">
        <v>34</v>
      </c>
      <c r="P17" s="112" t="s">
        <v>136</v>
      </c>
      <c r="Q17" s="116" t="s">
        <v>137</v>
      </c>
    </row>
    <row r="18" spans="1:17" s="39" customFormat="1" ht="24.75" customHeight="1" thickBot="1" x14ac:dyDescent="0.3">
      <c r="A18" s="117" t="s">
        <v>57</v>
      </c>
      <c r="B18" s="118" t="s">
        <v>20</v>
      </c>
      <c r="C18" s="119">
        <v>19.95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20"/>
      <c r="O18" s="120"/>
      <c r="P18" s="121">
        <f>SUM(D18:M18)</f>
        <v>0</v>
      </c>
      <c r="Q18" s="122">
        <f>SUM(P18*C18)</f>
        <v>0</v>
      </c>
    </row>
    <row r="19" spans="1:17" ht="24.75" customHeight="1" thickBot="1" x14ac:dyDescent="0.3">
      <c r="A19" s="58" t="s">
        <v>223</v>
      </c>
      <c r="B19" s="36"/>
      <c r="C19" s="3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8"/>
      <c r="Q19" s="104"/>
    </row>
    <row r="20" spans="1:17" s="39" customFormat="1" ht="24.75" customHeight="1" x14ac:dyDescent="0.25">
      <c r="A20" s="15" t="s">
        <v>56</v>
      </c>
      <c r="B20" s="16" t="s">
        <v>45</v>
      </c>
      <c r="C20" s="43">
        <f>17.95*0.9-0.01</f>
        <v>16.145</v>
      </c>
      <c r="D20" s="16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>
        <f t="shared" ref="P20" si="2">SUM(D20:M20)</f>
        <v>0</v>
      </c>
      <c r="Q20" s="90">
        <f>SUM(P20*C20)</f>
        <v>0</v>
      </c>
    </row>
    <row r="21" spans="1:17" ht="24.75" customHeight="1" thickBot="1" x14ac:dyDescent="0.3">
      <c r="A21" s="18" t="s">
        <v>58</v>
      </c>
      <c r="B21" s="19" t="s">
        <v>69</v>
      </c>
      <c r="C21" s="33">
        <f>19.95*0.9-0.01</f>
        <v>17.944999999999997</v>
      </c>
      <c r="D21" s="19"/>
      <c r="E21" s="124"/>
      <c r="F21" s="19"/>
      <c r="G21" s="19"/>
      <c r="H21" s="29"/>
      <c r="I21" s="124"/>
      <c r="J21" s="123"/>
      <c r="K21" s="19"/>
      <c r="L21" s="19"/>
      <c r="M21" s="19"/>
      <c r="N21" s="29"/>
      <c r="O21" s="29"/>
      <c r="P21" s="20">
        <f>SUM(D21:M21)</f>
        <v>0</v>
      </c>
      <c r="Q21" s="97">
        <f>SUM(P21*C21)</f>
        <v>0</v>
      </c>
    </row>
    <row r="22" spans="1:17" ht="24.75" customHeight="1" x14ac:dyDescent="0.25">
      <c r="A22" s="221" t="s">
        <v>160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3"/>
    </row>
    <row r="23" spans="1:17" ht="24.75" customHeight="1" thickBot="1" x14ac:dyDescent="0.3">
      <c r="A23" s="41" t="s">
        <v>221</v>
      </c>
      <c r="B23" s="19" t="s">
        <v>156</v>
      </c>
      <c r="C23" s="33">
        <v>19.95</v>
      </c>
      <c r="D23" s="81"/>
      <c r="E23" s="29" t="s">
        <v>157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82">
        <f>SUM(D23:M23)</f>
        <v>0</v>
      </c>
      <c r="Q23" s="97">
        <f>SUM(P23*C23)</f>
        <v>0</v>
      </c>
    </row>
    <row r="24" spans="1:17" ht="24.75" customHeight="1" x14ac:dyDescent="0.25">
      <c r="A24" s="224" t="s">
        <v>161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6"/>
    </row>
    <row r="25" spans="1:17" ht="24.75" customHeight="1" x14ac:dyDescent="0.25">
      <c r="A25" s="27" t="s">
        <v>12</v>
      </c>
      <c r="B25" s="4" t="s">
        <v>0</v>
      </c>
      <c r="C25" s="32" t="s">
        <v>9</v>
      </c>
      <c r="D25" s="3" t="s">
        <v>23</v>
      </c>
      <c r="E25" s="4" t="s">
        <v>24</v>
      </c>
      <c r="F25" s="4" t="s">
        <v>25</v>
      </c>
      <c r="G25" s="4" t="s">
        <v>26</v>
      </c>
      <c r="H25" s="4" t="s">
        <v>27</v>
      </c>
      <c r="I25" s="4" t="s">
        <v>28</v>
      </c>
      <c r="J25" s="4" t="s">
        <v>29</v>
      </c>
      <c r="K25" s="4" t="s">
        <v>30</v>
      </c>
      <c r="L25" s="4" t="s">
        <v>31</v>
      </c>
      <c r="M25" s="4" t="s">
        <v>32</v>
      </c>
      <c r="N25" s="4" t="s">
        <v>33</v>
      </c>
      <c r="O25" s="5" t="s">
        <v>34</v>
      </c>
      <c r="P25" s="4" t="s">
        <v>136</v>
      </c>
      <c r="Q25" s="101" t="s">
        <v>137</v>
      </c>
    </row>
    <row r="26" spans="1:17" ht="24.75" customHeight="1" x14ac:dyDescent="0.25">
      <c r="A26" s="17" t="s">
        <v>39</v>
      </c>
      <c r="B26" s="1" t="s">
        <v>18</v>
      </c>
      <c r="C26" s="30">
        <v>18.95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7"/>
      <c r="O26" s="7"/>
      <c r="P26" s="2">
        <f t="shared" ref="P26:P30" si="3">SUM(D26:M26)</f>
        <v>0</v>
      </c>
      <c r="Q26" s="92">
        <f>SUM(P26*C26)</f>
        <v>0</v>
      </c>
    </row>
    <row r="27" spans="1:17" ht="24.75" customHeight="1" x14ac:dyDescent="0.25">
      <c r="A27" s="17" t="s">
        <v>39</v>
      </c>
      <c r="B27" s="1" t="s">
        <v>18</v>
      </c>
      <c r="C27" s="30">
        <v>19.95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1"/>
      <c r="O27" s="1"/>
      <c r="P27" s="2">
        <f>SUM(N27:O27)</f>
        <v>0</v>
      </c>
      <c r="Q27" s="92">
        <f t="shared" ref="Q27:Q29" si="4">SUM(P27*C27)</f>
        <v>0</v>
      </c>
    </row>
    <row r="28" spans="1:17" ht="24.75" customHeight="1" x14ac:dyDescent="0.25">
      <c r="A28" s="17" t="s">
        <v>40</v>
      </c>
      <c r="B28" s="1" t="s">
        <v>20</v>
      </c>
      <c r="C28" s="30">
        <v>19.95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7"/>
      <c r="P28" s="2">
        <f t="shared" ref="P28" si="5">SUM(D28:M28)</f>
        <v>0</v>
      </c>
      <c r="Q28" s="92">
        <f t="shared" si="4"/>
        <v>0</v>
      </c>
    </row>
    <row r="29" spans="1:17" ht="24.75" customHeight="1" x14ac:dyDescent="0.25">
      <c r="A29" s="17" t="s">
        <v>40</v>
      </c>
      <c r="B29" s="1" t="s">
        <v>20</v>
      </c>
      <c r="C29" s="30">
        <v>20.95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1"/>
      <c r="O29" s="1"/>
      <c r="P29" s="2">
        <f>SUM(N29:O29)</f>
        <v>0</v>
      </c>
      <c r="Q29" s="92">
        <f t="shared" si="4"/>
        <v>0</v>
      </c>
    </row>
    <row r="30" spans="1:17" ht="24.75" customHeight="1" thickBot="1" x14ac:dyDescent="0.3">
      <c r="A30" s="17" t="s">
        <v>59</v>
      </c>
      <c r="B30" s="1" t="s">
        <v>60</v>
      </c>
      <c r="C30" s="30">
        <v>18.95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7"/>
      <c r="P30" s="2">
        <f t="shared" si="3"/>
        <v>0</v>
      </c>
      <c r="Q30" s="92">
        <f>SUM(P30*C30)</f>
        <v>0</v>
      </c>
    </row>
    <row r="31" spans="1:17" ht="31.15" customHeight="1" x14ac:dyDescent="0.25">
      <c r="A31" s="176" t="s">
        <v>162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8"/>
    </row>
    <row r="32" spans="1:17" ht="28.5" x14ac:dyDescent="0.25">
      <c r="A32" s="27" t="s">
        <v>12</v>
      </c>
      <c r="B32" s="4" t="s">
        <v>0</v>
      </c>
      <c r="C32" s="32" t="s">
        <v>9</v>
      </c>
      <c r="D32" s="3" t="s">
        <v>23</v>
      </c>
      <c r="E32" s="4" t="s">
        <v>24</v>
      </c>
      <c r="F32" s="4" t="s">
        <v>25</v>
      </c>
      <c r="G32" s="4" t="s">
        <v>26</v>
      </c>
      <c r="H32" s="4" t="s">
        <v>27</v>
      </c>
      <c r="I32" s="4" t="s">
        <v>28</v>
      </c>
      <c r="J32" s="4" t="s">
        <v>29</v>
      </c>
      <c r="K32" s="4" t="s">
        <v>30</v>
      </c>
      <c r="L32" s="4" t="s">
        <v>31</v>
      </c>
      <c r="M32" s="4" t="s">
        <v>32</v>
      </c>
      <c r="N32" s="4" t="s">
        <v>33</v>
      </c>
      <c r="O32" s="5" t="s">
        <v>34</v>
      </c>
      <c r="P32" s="4" t="s">
        <v>136</v>
      </c>
      <c r="Q32" s="101" t="s">
        <v>137</v>
      </c>
    </row>
    <row r="33" spans="1:17" ht="24.75" customHeight="1" thickBot="1" x14ac:dyDescent="0.3">
      <c r="A33" s="18" t="s">
        <v>61</v>
      </c>
      <c r="B33" s="19" t="s">
        <v>62</v>
      </c>
      <c r="C33" s="33">
        <v>23.95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9"/>
      <c r="O33" s="29"/>
      <c r="P33" s="20">
        <f>SUM(D33:M33)</f>
        <v>0</v>
      </c>
      <c r="Q33" s="97">
        <f>SUM(P33*C33)</f>
        <v>0</v>
      </c>
    </row>
    <row r="34" spans="1:17" ht="24.75" customHeight="1" x14ac:dyDescent="0.25">
      <c r="A34" s="176" t="s">
        <v>163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</row>
    <row r="35" spans="1:17" ht="24.75" customHeight="1" x14ac:dyDescent="0.25">
      <c r="A35" s="17" t="s">
        <v>105</v>
      </c>
      <c r="B35" s="1" t="s">
        <v>164</v>
      </c>
      <c r="C35" s="30">
        <v>19.95</v>
      </c>
      <c r="D35" s="1"/>
      <c r="E35" s="7" t="s">
        <v>157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2">
        <f t="shared" ref="P35" si="6">SUM(D35:M35)</f>
        <v>0</v>
      </c>
      <c r="Q35" s="92">
        <f>SUM(P35*C35)</f>
        <v>0</v>
      </c>
    </row>
    <row r="36" spans="1:17" ht="29.25" thickBot="1" x14ac:dyDescent="0.3">
      <c r="A36" s="18" t="s">
        <v>106</v>
      </c>
      <c r="B36" s="75" t="s">
        <v>165</v>
      </c>
      <c r="C36" s="33">
        <v>19.95</v>
      </c>
      <c r="D36" s="19"/>
      <c r="E36" s="29" t="s">
        <v>157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0">
        <f>SUM(D36:M36)</f>
        <v>0</v>
      </c>
      <c r="Q36" s="97">
        <f>SUM(P36*C36)</f>
        <v>0</v>
      </c>
    </row>
    <row r="37" spans="1:17" ht="24.75" customHeight="1" thickBot="1" x14ac:dyDescent="0.3">
      <c r="A37" s="36"/>
      <c r="B37" s="65"/>
      <c r="C37" s="37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8"/>
      <c r="Q37" s="98"/>
    </row>
    <row r="38" spans="1:17" ht="24.75" customHeight="1" thickBot="1" x14ac:dyDescent="0.4">
      <c r="A38" s="217" t="s">
        <v>193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</row>
    <row r="39" spans="1:17" ht="24.75" customHeight="1" thickBot="1" x14ac:dyDescent="0.3">
      <c r="A39" s="176" t="s">
        <v>109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8"/>
    </row>
    <row r="40" spans="1:17" ht="24.75" customHeight="1" x14ac:dyDescent="0.25">
      <c r="A40" s="207" t="s">
        <v>216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1"/>
    </row>
    <row r="41" spans="1:17" ht="24.75" customHeight="1" x14ac:dyDescent="0.25">
      <c r="A41" s="27" t="s">
        <v>12</v>
      </c>
      <c r="B41" s="4" t="s">
        <v>0</v>
      </c>
      <c r="C41" s="32" t="s">
        <v>9</v>
      </c>
      <c r="D41" s="3" t="s">
        <v>23</v>
      </c>
      <c r="E41" s="4" t="s">
        <v>24</v>
      </c>
      <c r="F41" s="4" t="s">
        <v>25</v>
      </c>
      <c r="G41" s="4" t="s">
        <v>26</v>
      </c>
      <c r="H41" s="4" t="s">
        <v>27</v>
      </c>
      <c r="I41" s="4" t="s">
        <v>28</v>
      </c>
      <c r="J41" s="4" t="s">
        <v>29</v>
      </c>
      <c r="K41" s="4" t="s">
        <v>30</v>
      </c>
      <c r="L41" s="4" t="s">
        <v>31</v>
      </c>
      <c r="M41" s="4" t="s">
        <v>32</v>
      </c>
      <c r="N41" s="4" t="s">
        <v>33</v>
      </c>
      <c r="O41" s="5" t="s">
        <v>34</v>
      </c>
      <c r="P41" s="4" t="s">
        <v>136</v>
      </c>
      <c r="Q41" s="101" t="s">
        <v>137</v>
      </c>
    </row>
    <row r="42" spans="1:17" ht="24.75" customHeight="1" x14ac:dyDescent="0.25">
      <c r="A42" s="17" t="s">
        <v>63</v>
      </c>
      <c r="B42" s="1" t="s">
        <v>20</v>
      </c>
      <c r="C42" s="30">
        <v>38.950000000000003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7"/>
      <c r="P42" s="2">
        <f t="shared" ref="P42:P43" si="7">SUM(D42:M42)</f>
        <v>0</v>
      </c>
      <c r="Q42" s="92">
        <f>SUM(P42*C42)</f>
        <v>0</v>
      </c>
    </row>
    <row r="43" spans="1:17" ht="24.75" customHeight="1" x14ac:dyDescent="0.25">
      <c r="A43" s="17" t="s">
        <v>64</v>
      </c>
      <c r="B43" s="1" t="s">
        <v>69</v>
      </c>
      <c r="C43" s="30">
        <v>38.950000000000003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7"/>
      <c r="O43" s="7"/>
      <c r="P43" s="2">
        <f t="shared" si="7"/>
        <v>0</v>
      </c>
      <c r="Q43" s="92">
        <f>SUM(P43*C43)</f>
        <v>0</v>
      </c>
    </row>
    <row r="44" spans="1:17" ht="24.75" customHeight="1" x14ac:dyDescent="0.25">
      <c r="A44" s="17" t="s">
        <v>65</v>
      </c>
      <c r="B44" s="1" t="s">
        <v>19</v>
      </c>
      <c r="C44" s="30">
        <v>37.950000000000003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7"/>
      <c r="O44" s="7"/>
      <c r="P44" s="2">
        <f>SUM(D44:M44)</f>
        <v>0</v>
      </c>
      <c r="Q44" s="92">
        <f>SUM(P44*C44)</f>
        <v>0</v>
      </c>
    </row>
    <row r="45" spans="1:17" s="39" customFormat="1" ht="24.75" customHeight="1" x14ac:dyDescent="0.25">
      <c r="A45" s="17" t="s">
        <v>63</v>
      </c>
      <c r="B45" s="1" t="s">
        <v>20</v>
      </c>
      <c r="C45" s="30">
        <v>41.951999999999998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1"/>
      <c r="O45" s="1"/>
      <c r="P45" s="2">
        <f>SUM(N45:O45)</f>
        <v>0</v>
      </c>
      <c r="Q45" s="92">
        <f>P45*C45</f>
        <v>0</v>
      </c>
    </row>
    <row r="46" spans="1:17" ht="24.75" customHeight="1" x14ac:dyDescent="0.25">
      <c r="A46" s="17" t="s">
        <v>64</v>
      </c>
      <c r="B46" s="1" t="s">
        <v>69</v>
      </c>
      <c r="C46" s="30">
        <v>41.95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1"/>
      <c r="O46" s="1"/>
      <c r="P46" s="2">
        <f>SUM(N46:O46)</f>
        <v>0</v>
      </c>
      <c r="Q46" s="92">
        <f>P46*C46</f>
        <v>0</v>
      </c>
    </row>
    <row r="47" spans="1:17" ht="24.75" customHeight="1" x14ac:dyDescent="0.25">
      <c r="A47" s="179" t="s">
        <v>217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1"/>
    </row>
    <row r="48" spans="1:17" ht="24.75" customHeight="1" thickBot="1" x14ac:dyDescent="0.3">
      <c r="A48" s="18" t="s">
        <v>66</v>
      </c>
      <c r="B48" s="19" t="s">
        <v>20</v>
      </c>
      <c r="C48" s="33">
        <v>35.950000000000003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9"/>
      <c r="O48" s="29"/>
      <c r="P48" s="20">
        <f>SUM(D48:M48)</f>
        <v>0</v>
      </c>
      <c r="Q48" s="97">
        <f>SUM(P48*C48)</f>
        <v>0</v>
      </c>
    </row>
    <row r="49" spans="1:17" s="39" customFormat="1" ht="24.75" customHeight="1" x14ac:dyDescent="0.25">
      <c r="A49" s="36"/>
      <c r="B49" s="36"/>
      <c r="C49" s="3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8"/>
      <c r="Q49" s="98"/>
    </row>
    <row r="50" spans="1:17" s="39" customFormat="1" ht="24.75" customHeight="1" thickBot="1" x14ac:dyDescent="0.3">
      <c r="A50" s="238" t="s">
        <v>110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239"/>
    </row>
    <row r="51" spans="1:17" s="39" customFormat="1" ht="24.75" customHeight="1" x14ac:dyDescent="0.25">
      <c r="A51" s="207" t="s">
        <v>220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1"/>
    </row>
    <row r="52" spans="1:17" s="39" customFormat="1" ht="24.75" customHeight="1" x14ac:dyDescent="0.25">
      <c r="A52" s="27" t="s">
        <v>12</v>
      </c>
      <c r="B52" s="4" t="s">
        <v>0</v>
      </c>
      <c r="C52" s="32" t="s">
        <v>9</v>
      </c>
      <c r="D52" s="3" t="s">
        <v>23</v>
      </c>
      <c r="E52" s="4" t="s">
        <v>24</v>
      </c>
      <c r="F52" s="4" t="s">
        <v>25</v>
      </c>
      <c r="G52" s="4" t="s">
        <v>26</v>
      </c>
      <c r="H52" s="4" t="s">
        <v>27</v>
      </c>
      <c r="I52" s="4" t="s">
        <v>28</v>
      </c>
      <c r="J52" s="4" t="s">
        <v>29</v>
      </c>
      <c r="K52" s="4" t="s">
        <v>30</v>
      </c>
      <c r="L52" s="4" t="s">
        <v>31</v>
      </c>
      <c r="M52" s="4" t="s">
        <v>32</v>
      </c>
      <c r="N52" s="4" t="s">
        <v>33</v>
      </c>
      <c r="O52" s="5" t="s">
        <v>34</v>
      </c>
      <c r="P52" s="3" t="s">
        <v>136</v>
      </c>
      <c r="Q52" s="101" t="s">
        <v>137</v>
      </c>
    </row>
    <row r="53" spans="1:17" s="39" customFormat="1" ht="24.75" customHeight="1" x14ac:dyDescent="0.25">
      <c r="A53" s="17" t="s">
        <v>67</v>
      </c>
      <c r="B53" s="1" t="s">
        <v>20</v>
      </c>
      <c r="C53" s="30">
        <v>53.95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7"/>
      <c r="O53" s="7"/>
      <c r="P53" s="2">
        <f>SUM(D53:M53)</f>
        <v>0</v>
      </c>
      <c r="Q53" s="92">
        <f>SUM(P53*C53)</f>
        <v>0</v>
      </c>
    </row>
    <row r="54" spans="1:17" s="39" customFormat="1" ht="24.75" customHeight="1" x14ac:dyDescent="0.25">
      <c r="A54" s="17" t="s">
        <v>67</v>
      </c>
      <c r="B54" s="1" t="s">
        <v>20</v>
      </c>
      <c r="C54" s="30">
        <v>58.95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1"/>
      <c r="O54" s="1"/>
      <c r="P54" s="2">
        <f>SUM(N54:O54)</f>
        <v>0</v>
      </c>
      <c r="Q54" s="92">
        <f>SUM(P54*C54)</f>
        <v>0</v>
      </c>
    </row>
    <row r="55" spans="1:17" s="39" customFormat="1" ht="24.75" customHeight="1" x14ac:dyDescent="0.25">
      <c r="A55" s="17" t="s">
        <v>68</v>
      </c>
      <c r="B55" s="1" t="s">
        <v>69</v>
      </c>
      <c r="C55" s="30">
        <v>53.95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  <c r="O55" s="7"/>
      <c r="P55" s="2">
        <f>SUM(D55:M55)</f>
        <v>0</v>
      </c>
      <c r="Q55" s="92">
        <f>SUM(P55*C55)</f>
        <v>0</v>
      </c>
    </row>
    <row r="56" spans="1:17" s="39" customFormat="1" ht="24.75" customHeight="1" thickBot="1" x14ac:dyDescent="0.3">
      <c r="A56" s="18" t="s">
        <v>68</v>
      </c>
      <c r="B56" s="19" t="s">
        <v>69</v>
      </c>
      <c r="C56" s="33">
        <v>58.95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19"/>
      <c r="O56" s="19"/>
      <c r="P56" s="20">
        <f>SUM(N56:O56)</f>
        <v>0</v>
      </c>
      <c r="Q56" s="97">
        <f>SUM(P56*C56)</f>
        <v>0</v>
      </c>
    </row>
    <row r="57" spans="1:17" s="39" customFormat="1" x14ac:dyDescent="0.25">
      <c r="A57" s="72"/>
      <c r="B57" s="36"/>
      <c r="C57" s="37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8"/>
      <c r="Q57" s="105"/>
    </row>
    <row r="58" spans="1:17" ht="15.75" thickBot="1" x14ac:dyDescent="0.3">
      <c r="A58" s="214" t="s">
        <v>183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6"/>
    </row>
    <row r="59" spans="1:17" s="39" customFormat="1" ht="24.75" customHeight="1" x14ac:dyDescent="0.25">
      <c r="A59" s="176" t="s">
        <v>95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8"/>
    </row>
    <row r="60" spans="1:17" ht="24.75" customHeight="1" x14ac:dyDescent="0.25">
      <c r="A60" s="63" t="s">
        <v>96</v>
      </c>
      <c r="B60" s="13" t="s">
        <v>103</v>
      </c>
      <c r="C60" s="30">
        <v>89.95</v>
      </c>
      <c r="D60" s="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2">
        <f t="shared" ref="P60:P62" si="8">SUM(D60:M60)</f>
        <v>0</v>
      </c>
      <c r="Q60" s="92">
        <f t="shared" ref="Q60:Q62" si="9">SUM(P60*C60)</f>
        <v>0</v>
      </c>
    </row>
    <row r="61" spans="1:17" ht="28.5" x14ac:dyDescent="0.25">
      <c r="A61" s="63" t="s">
        <v>184</v>
      </c>
      <c r="B61" s="13" t="s">
        <v>103</v>
      </c>
      <c r="C61" s="30">
        <v>42.95</v>
      </c>
      <c r="D61" s="1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2">
        <f t="shared" si="8"/>
        <v>0</v>
      </c>
      <c r="Q61" s="92">
        <f t="shared" si="9"/>
        <v>0</v>
      </c>
    </row>
    <row r="62" spans="1:17" ht="29.25" thickBot="1" x14ac:dyDescent="0.3">
      <c r="A62" s="74" t="s">
        <v>184</v>
      </c>
      <c r="B62" s="75" t="s">
        <v>153</v>
      </c>
      <c r="C62" s="33">
        <v>32.950000000000003</v>
      </c>
      <c r="D62" s="1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">
        <f t="shared" si="8"/>
        <v>0</v>
      </c>
      <c r="Q62" s="97">
        <f t="shared" si="9"/>
        <v>0</v>
      </c>
    </row>
    <row r="63" spans="1:17" ht="24.75" customHeight="1" x14ac:dyDescent="0.25">
      <c r="A63" s="80"/>
      <c r="B63" s="80"/>
      <c r="C63" s="66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40"/>
      <c r="Q63" s="106"/>
    </row>
    <row r="64" spans="1:17" ht="24.75" customHeight="1" thickBot="1" x14ac:dyDescent="0.3">
      <c r="A64" s="204" t="s">
        <v>172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6"/>
    </row>
    <row r="65" spans="1:17" ht="16.5" thickBot="1" x14ac:dyDescent="0.3">
      <c r="A65" s="179" t="s">
        <v>75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1"/>
    </row>
    <row r="66" spans="1:17" ht="15.75" x14ac:dyDescent="0.25">
      <c r="A66" s="176" t="s">
        <v>222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8"/>
    </row>
    <row r="67" spans="1:17" ht="28.5" x14ac:dyDescent="0.25">
      <c r="A67" s="27" t="s">
        <v>12</v>
      </c>
      <c r="B67" s="4" t="s">
        <v>0</v>
      </c>
      <c r="C67" s="32" t="s">
        <v>9</v>
      </c>
      <c r="D67" s="3" t="s">
        <v>23</v>
      </c>
      <c r="E67" s="4" t="s">
        <v>24</v>
      </c>
      <c r="F67" s="4" t="s">
        <v>25</v>
      </c>
      <c r="G67" s="4" t="s">
        <v>26</v>
      </c>
      <c r="H67" s="4" t="s">
        <v>27</v>
      </c>
      <c r="I67" s="4" t="s">
        <v>28</v>
      </c>
      <c r="J67" s="4" t="s">
        <v>29</v>
      </c>
      <c r="K67" s="4" t="s">
        <v>30</v>
      </c>
      <c r="L67" s="4" t="s">
        <v>31</v>
      </c>
      <c r="M67" s="4" t="s">
        <v>32</v>
      </c>
      <c r="N67" s="4" t="s">
        <v>33</v>
      </c>
      <c r="O67" s="5" t="s">
        <v>34</v>
      </c>
      <c r="P67" s="4" t="s">
        <v>136</v>
      </c>
      <c r="Q67" s="101" t="s">
        <v>137</v>
      </c>
    </row>
    <row r="68" spans="1:17" ht="24.75" customHeight="1" thickBot="1" x14ac:dyDescent="0.3">
      <c r="A68" s="18" t="s">
        <v>80</v>
      </c>
      <c r="B68" s="19" t="s">
        <v>81</v>
      </c>
      <c r="C68" s="33">
        <v>59.95</v>
      </c>
      <c r="D68" s="29"/>
      <c r="E68" s="29"/>
      <c r="F68" s="29"/>
      <c r="G68" s="19"/>
      <c r="H68" s="29"/>
      <c r="I68" s="19"/>
      <c r="J68" s="29"/>
      <c r="K68" s="29"/>
      <c r="L68" s="29"/>
      <c r="M68" s="29"/>
      <c r="N68" s="29"/>
      <c r="O68" s="29"/>
      <c r="P68" s="2">
        <f>SUM(D68:M68)</f>
        <v>0</v>
      </c>
      <c r="Q68" s="97">
        <f>SUM(P68*C68)</f>
        <v>0</v>
      </c>
    </row>
    <row r="69" spans="1:17" ht="24.75" customHeight="1" x14ac:dyDescent="0.25">
      <c r="A69" s="176" t="s">
        <v>169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8"/>
    </row>
    <row r="70" spans="1:17" ht="24.75" customHeight="1" x14ac:dyDescent="0.25">
      <c r="A70" s="179" t="s">
        <v>170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1"/>
    </row>
    <row r="71" spans="1:17" s="39" customFormat="1" ht="28.5" x14ac:dyDescent="0.25">
      <c r="A71" s="27" t="s">
        <v>12</v>
      </c>
      <c r="B71" s="4" t="s">
        <v>0</v>
      </c>
      <c r="C71" s="32" t="s">
        <v>9</v>
      </c>
      <c r="D71" s="3" t="s">
        <v>23</v>
      </c>
      <c r="E71" s="4" t="s">
        <v>24</v>
      </c>
      <c r="F71" s="4" t="s">
        <v>25</v>
      </c>
      <c r="G71" s="4" t="s">
        <v>26</v>
      </c>
      <c r="H71" s="4" t="s">
        <v>27</v>
      </c>
      <c r="I71" s="4" t="s">
        <v>28</v>
      </c>
      <c r="J71" s="4" t="s">
        <v>29</v>
      </c>
      <c r="K71" s="4" t="s">
        <v>30</v>
      </c>
      <c r="L71" s="4" t="s">
        <v>31</v>
      </c>
      <c r="M71" s="4" t="s">
        <v>32</v>
      </c>
      <c r="N71" s="4" t="s">
        <v>33</v>
      </c>
      <c r="O71" s="5" t="s">
        <v>34</v>
      </c>
      <c r="P71" s="4" t="s">
        <v>136</v>
      </c>
      <c r="Q71" s="101" t="s">
        <v>137</v>
      </c>
    </row>
    <row r="72" spans="1:17" s="39" customFormat="1" ht="24.75" customHeight="1" thickBot="1" x14ac:dyDescent="0.3">
      <c r="A72" s="18" t="s">
        <v>76</v>
      </c>
      <c r="B72" s="19" t="s">
        <v>81</v>
      </c>
      <c r="C72" s="33">
        <v>95.95</v>
      </c>
      <c r="D72" s="29"/>
      <c r="E72" s="29"/>
      <c r="F72" s="29"/>
      <c r="G72" s="19"/>
      <c r="H72" s="29"/>
      <c r="I72" s="19"/>
      <c r="J72" s="29"/>
      <c r="K72" s="29"/>
      <c r="L72" s="29"/>
      <c r="M72" s="29"/>
      <c r="N72" s="29"/>
      <c r="O72" s="29"/>
      <c r="P72" s="82">
        <f>SUM(D72:M72)</f>
        <v>0</v>
      </c>
      <c r="Q72" s="97">
        <f>SUM(P72*C72)</f>
        <v>0</v>
      </c>
    </row>
    <row r="73" spans="1:17" x14ac:dyDescent="0.25">
      <c r="A73" s="57"/>
      <c r="B73" s="65"/>
      <c r="C73" s="37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8"/>
      <c r="Q73" s="104"/>
    </row>
    <row r="74" spans="1:17" ht="15.75" x14ac:dyDescent="0.25">
      <c r="A74" s="179" t="s">
        <v>168</v>
      </c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1"/>
    </row>
    <row r="75" spans="1:17" ht="24.75" customHeight="1" x14ac:dyDescent="0.25">
      <c r="A75" s="179" t="s">
        <v>214</v>
      </c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1"/>
    </row>
    <row r="76" spans="1:17" ht="24.75" customHeight="1" x14ac:dyDescent="0.25">
      <c r="A76" s="27" t="s">
        <v>12</v>
      </c>
      <c r="B76" s="4" t="s">
        <v>0</v>
      </c>
      <c r="C76" s="32" t="s">
        <v>9</v>
      </c>
      <c r="D76" s="3" t="s">
        <v>23</v>
      </c>
      <c r="E76" s="4" t="s">
        <v>24</v>
      </c>
      <c r="F76" s="4" t="s">
        <v>25</v>
      </c>
      <c r="G76" s="4" t="s">
        <v>26</v>
      </c>
      <c r="H76" s="4" t="s">
        <v>27</v>
      </c>
      <c r="I76" s="4" t="s">
        <v>28</v>
      </c>
      <c r="J76" s="4" t="s">
        <v>29</v>
      </c>
      <c r="K76" s="4" t="s">
        <v>30</v>
      </c>
      <c r="L76" s="4" t="s">
        <v>31</v>
      </c>
      <c r="M76" s="4" t="s">
        <v>32</v>
      </c>
      <c r="N76" s="4" t="s">
        <v>33</v>
      </c>
      <c r="O76" s="5" t="s">
        <v>34</v>
      </c>
      <c r="P76" s="4" t="s">
        <v>136</v>
      </c>
      <c r="Q76" s="101" t="s">
        <v>137</v>
      </c>
    </row>
    <row r="77" spans="1:17" ht="24.75" customHeight="1" x14ac:dyDescent="0.25">
      <c r="A77" s="17" t="s">
        <v>77</v>
      </c>
      <c r="B77" s="1" t="s">
        <v>20</v>
      </c>
      <c r="C77" s="30">
        <v>129.94999999999999</v>
      </c>
      <c r="D77" s="7"/>
      <c r="E77" s="7"/>
      <c r="F77" s="7"/>
      <c r="G77" s="7"/>
      <c r="H77" s="7"/>
      <c r="I77" s="1"/>
      <c r="J77" s="7"/>
      <c r="K77" s="7"/>
      <c r="L77" s="7"/>
      <c r="M77" s="7"/>
      <c r="N77" s="7"/>
      <c r="O77" s="7"/>
      <c r="P77" s="2">
        <f t="shared" ref="P77" si="10">SUM(D77:M77)</f>
        <v>0</v>
      </c>
      <c r="Q77" s="92">
        <f>SUM(P77*C77)</f>
        <v>0</v>
      </c>
    </row>
    <row r="78" spans="1:17" ht="24.75" customHeight="1" thickBot="1" x14ac:dyDescent="0.3">
      <c r="A78" s="18" t="s">
        <v>78</v>
      </c>
      <c r="B78" s="19" t="s">
        <v>81</v>
      </c>
      <c r="C78" s="33">
        <v>129.94999999999999</v>
      </c>
      <c r="D78" s="29"/>
      <c r="E78" s="29"/>
      <c r="F78" s="29"/>
      <c r="G78" s="29"/>
      <c r="H78" s="29"/>
      <c r="I78" s="19"/>
      <c r="J78" s="29"/>
      <c r="K78" s="29"/>
      <c r="L78" s="29"/>
      <c r="M78" s="29"/>
      <c r="N78" s="29"/>
      <c r="O78" s="29"/>
      <c r="P78" s="82">
        <f>SUM(D78:M78)</f>
        <v>0</v>
      </c>
      <c r="Q78" s="97">
        <f>SUM(P78*C78)</f>
        <v>0</v>
      </c>
    </row>
    <row r="79" spans="1:17" x14ac:dyDescent="0.25">
      <c r="A79" s="1"/>
      <c r="B79" s="1"/>
      <c r="C79" s="3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 t="s">
        <v>138</v>
      </c>
      <c r="Q79" s="107" t="s">
        <v>139</v>
      </c>
    </row>
    <row r="80" spans="1:17" ht="15.75" thickBot="1" x14ac:dyDescent="0.3">
      <c r="A80" s="11"/>
      <c r="B80" s="12"/>
      <c r="C80" s="35"/>
      <c r="D80" s="12"/>
      <c r="E80" s="12"/>
      <c r="F80" s="12"/>
      <c r="G80" s="12"/>
      <c r="H80" s="12"/>
      <c r="I80" s="12"/>
      <c r="J80" s="12"/>
      <c r="K80" s="12"/>
      <c r="L80" s="22"/>
      <c r="M80" s="22"/>
      <c r="N80" s="22"/>
      <c r="O80" s="23" t="s">
        <v>111</v>
      </c>
      <c r="P80" s="24">
        <f>SUM(P7:P78)</f>
        <v>0</v>
      </c>
      <c r="Q80" s="24">
        <f>SUM(Q7:Q78)</f>
        <v>0</v>
      </c>
    </row>
    <row r="81" spans="1:17" x14ac:dyDescent="0.25">
      <c r="A81" s="1" t="s">
        <v>125</v>
      </c>
      <c r="B81" s="1"/>
      <c r="C81" s="30"/>
      <c r="D81" s="1"/>
      <c r="E81" s="1"/>
      <c r="F81" s="1"/>
      <c r="G81" s="1"/>
      <c r="H81" s="1"/>
      <c r="I81" s="1"/>
      <c r="J81" s="1"/>
      <c r="K81" s="1"/>
      <c r="L81" s="15"/>
      <c r="M81" s="16"/>
      <c r="N81" s="16"/>
      <c r="O81" s="89" t="s">
        <v>235</v>
      </c>
      <c r="P81" s="45"/>
      <c r="Q81" s="90">
        <v>0</v>
      </c>
    </row>
    <row r="82" spans="1:17" x14ac:dyDescent="0.25">
      <c r="A82" s="1" t="s">
        <v>126</v>
      </c>
      <c r="B82" s="1"/>
      <c r="C82" s="30"/>
      <c r="D82" s="1"/>
      <c r="E82" s="1"/>
      <c r="F82" s="1"/>
      <c r="G82" s="1"/>
      <c r="H82" s="1"/>
      <c r="I82" s="1"/>
      <c r="J82" s="1"/>
      <c r="K82" s="1"/>
      <c r="L82" s="17"/>
      <c r="M82" s="1"/>
      <c r="N82" s="1"/>
      <c r="O82" s="91" t="s">
        <v>188</v>
      </c>
      <c r="P82" s="2"/>
      <c r="Q82" s="92">
        <f>Q81+Q80</f>
        <v>0</v>
      </c>
    </row>
    <row r="83" spans="1:17" x14ac:dyDescent="0.25">
      <c r="A83" s="1" t="s">
        <v>134</v>
      </c>
      <c r="B83" s="1"/>
      <c r="C83" s="30"/>
      <c r="D83" s="1"/>
      <c r="E83" s="1"/>
      <c r="F83" s="1"/>
      <c r="G83" s="1"/>
      <c r="H83" s="1"/>
      <c r="I83" s="1"/>
      <c r="J83" s="1"/>
      <c r="K83" s="1"/>
      <c r="L83" s="17"/>
      <c r="M83" s="1"/>
      <c r="N83" s="1"/>
      <c r="O83" s="130" t="s">
        <v>236</v>
      </c>
      <c r="P83" s="2"/>
      <c r="Q83" s="92">
        <f>Q82+5</f>
        <v>5</v>
      </c>
    </row>
    <row r="84" spans="1:17" ht="15.75" thickBot="1" x14ac:dyDescent="0.3">
      <c r="A84" s="1" t="s">
        <v>198</v>
      </c>
      <c r="B84" s="1"/>
      <c r="C84" s="30"/>
      <c r="D84" s="1"/>
      <c r="E84" s="1"/>
      <c r="F84" s="1"/>
      <c r="G84" s="1"/>
      <c r="H84" s="1"/>
      <c r="I84" s="1"/>
      <c r="J84" s="1"/>
      <c r="K84" s="1"/>
      <c r="L84" s="18"/>
      <c r="M84" s="19"/>
      <c r="N84" s="19"/>
      <c r="O84" s="93" t="s">
        <v>112</v>
      </c>
      <c r="P84" s="20"/>
      <c r="Q84" s="97"/>
    </row>
    <row r="85" spans="1:17" ht="15.75" thickBot="1" x14ac:dyDescent="0.3">
      <c r="A85" s="1" t="s">
        <v>189</v>
      </c>
      <c r="B85" s="1"/>
      <c r="C85" s="30"/>
      <c r="D85" s="1"/>
      <c r="E85" s="1"/>
      <c r="F85" s="1"/>
      <c r="G85" s="1"/>
      <c r="H85" s="1"/>
      <c r="I85" s="1"/>
      <c r="J85" s="1" t="s">
        <v>113</v>
      </c>
      <c r="K85" s="1"/>
      <c r="L85" s="1"/>
      <c r="M85" s="1"/>
      <c r="N85" s="1"/>
      <c r="O85" s="1"/>
      <c r="P85" s="2"/>
      <c r="Q85" s="107"/>
    </row>
    <row r="86" spans="1:17" x14ac:dyDescent="0.25">
      <c r="A86" s="1" t="s">
        <v>129</v>
      </c>
      <c r="B86" s="1"/>
      <c r="C86" s="30"/>
      <c r="D86" s="1"/>
      <c r="E86" s="1"/>
      <c r="F86" s="1"/>
      <c r="G86" s="1"/>
      <c r="H86" s="1"/>
      <c r="I86" s="1"/>
      <c r="J86" s="15" t="s">
        <v>114</v>
      </c>
      <c r="K86" s="16"/>
      <c r="L86" s="67"/>
      <c r="M86" s="67"/>
      <c r="N86" s="67"/>
      <c r="O86" s="67"/>
      <c r="P86" s="68"/>
      <c r="Q86" s="108"/>
    </row>
    <row r="87" spans="1:17" x14ac:dyDescent="0.25">
      <c r="A87" s="1" t="s">
        <v>128</v>
      </c>
      <c r="B87" s="1"/>
      <c r="C87" s="30"/>
      <c r="D87" s="1"/>
      <c r="E87" s="1"/>
      <c r="F87" s="1"/>
      <c r="G87" s="1"/>
      <c r="H87" s="1"/>
      <c r="I87" s="1"/>
      <c r="J87" s="57"/>
      <c r="K87" s="36"/>
      <c r="L87" s="76"/>
      <c r="M87" s="76"/>
      <c r="N87" s="76"/>
      <c r="O87" s="76"/>
      <c r="P87" s="77"/>
      <c r="Q87" s="109"/>
    </row>
    <row r="88" spans="1:17" x14ac:dyDescent="0.25">
      <c r="A88" s="1" t="s">
        <v>130</v>
      </c>
      <c r="B88" s="1"/>
      <c r="C88" s="30"/>
      <c r="D88" s="1"/>
      <c r="E88" s="1"/>
      <c r="F88" s="1"/>
      <c r="G88" s="1"/>
      <c r="H88" s="1"/>
      <c r="I88" s="1"/>
      <c r="J88" s="57"/>
      <c r="K88" s="36"/>
      <c r="L88" s="78"/>
      <c r="M88" s="78"/>
      <c r="N88" s="78"/>
      <c r="O88" s="78"/>
      <c r="P88" s="79"/>
      <c r="Q88" s="110"/>
    </row>
    <row r="89" spans="1:17" x14ac:dyDescent="0.25">
      <c r="A89" s="1" t="s">
        <v>187</v>
      </c>
      <c r="B89" s="1"/>
      <c r="C89" s="30"/>
      <c r="D89" s="1"/>
      <c r="E89" s="1"/>
      <c r="F89" s="1"/>
      <c r="G89" s="1"/>
      <c r="H89" s="1"/>
      <c r="I89" s="1"/>
      <c r="J89" s="17" t="s">
        <v>117</v>
      </c>
      <c r="K89" s="1"/>
      <c r="L89" s="12"/>
      <c r="M89" s="78"/>
      <c r="N89" s="78"/>
      <c r="O89" s="78"/>
      <c r="P89" s="79"/>
      <c r="Q89" s="110"/>
    </row>
    <row r="90" spans="1:17" x14ac:dyDescent="0.25">
      <c r="A90" s="1" t="s">
        <v>190</v>
      </c>
      <c r="B90" s="1"/>
      <c r="C90" s="30"/>
      <c r="D90" s="1"/>
      <c r="E90" s="1"/>
      <c r="F90" s="1"/>
      <c r="G90" s="1"/>
      <c r="H90" s="1"/>
      <c r="I90" s="1"/>
      <c r="J90" s="57" t="s">
        <v>116</v>
      </c>
      <c r="K90" s="36"/>
      <c r="L90" s="78"/>
      <c r="M90" s="78"/>
      <c r="N90" s="78"/>
      <c r="O90" s="78"/>
      <c r="P90" s="79"/>
      <c r="Q90" s="110"/>
    </row>
    <row r="91" spans="1:17" ht="15.75" thickBot="1" x14ac:dyDescent="0.3">
      <c r="A91" s="1" t="s">
        <v>191</v>
      </c>
      <c r="B91" s="1"/>
      <c r="C91" s="30"/>
      <c r="D91" s="1"/>
      <c r="E91" s="1"/>
      <c r="F91" s="1"/>
      <c r="G91" s="1"/>
      <c r="H91" s="1"/>
      <c r="I91" s="1"/>
      <c r="J91" s="59" t="s">
        <v>115</v>
      </c>
      <c r="K91" s="42"/>
      <c r="L91" s="42"/>
      <c r="M91" s="42"/>
      <c r="N91" s="42"/>
      <c r="O91" s="42"/>
      <c r="P91" s="61"/>
      <c r="Q91" s="103"/>
    </row>
    <row r="92" spans="1:17" x14ac:dyDescent="0.25">
      <c r="A92" s="1"/>
      <c r="B92" s="1"/>
      <c r="C92" s="3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107"/>
    </row>
    <row r="93" spans="1:17" x14ac:dyDescent="0.25">
      <c r="A93" s="1" t="s">
        <v>127</v>
      </c>
      <c r="B93" s="1"/>
      <c r="C93" s="30"/>
      <c r="D93" s="1"/>
      <c r="E93" s="1"/>
      <c r="F93" s="1"/>
      <c r="G93" s="1"/>
      <c r="H93" s="1"/>
      <c r="I93" s="1"/>
      <c r="J93" s="1" t="s">
        <v>118</v>
      </c>
      <c r="K93" s="1"/>
      <c r="L93" s="1"/>
      <c r="M93" s="1"/>
      <c r="N93" s="1"/>
      <c r="O93" s="1"/>
      <c r="P93" s="2"/>
      <c r="Q93" s="107"/>
    </row>
    <row r="94" spans="1:17" x14ac:dyDescent="0.25">
      <c r="A94" s="1" t="s">
        <v>131</v>
      </c>
      <c r="B94" s="1"/>
      <c r="C94" s="30"/>
      <c r="D94" s="1"/>
      <c r="E94" s="1"/>
      <c r="F94" s="1"/>
      <c r="G94" s="1"/>
      <c r="H94" s="1"/>
      <c r="I94" s="1"/>
      <c r="J94" s="1"/>
      <c r="K94" s="1" t="s">
        <v>119</v>
      </c>
      <c r="L94" s="1"/>
      <c r="M94" s="1"/>
      <c r="N94" s="1"/>
      <c r="O94" s="1"/>
      <c r="P94" s="2"/>
      <c r="Q94" s="107"/>
    </row>
    <row r="95" spans="1:17" x14ac:dyDescent="0.25">
      <c r="A95" s="1" t="s">
        <v>186</v>
      </c>
      <c r="B95" s="1"/>
      <c r="C95" s="30"/>
      <c r="D95" s="1"/>
      <c r="E95" s="1"/>
      <c r="F95" s="1"/>
      <c r="G95" s="1"/>
      <c r="H95" s="1"/>
      <c r="I95" s="1"/>
      <c r="J95" s="1"/>
      <c r="K95" s="1" t="s">
        <v>120</v>
      </c>
      <c r="L95" s="1"/>
      <c r="M95" s="1"/>
      <c r="N95" s="1"/>
      <c r="O95" s="1"/>
      <c r="P95" s="2"/>
      <c r="Q95" s="107"/>
    </row>
    <row r="96" spans="1:17" x14ac:dyDescent="0.25">
      <c r="A96" s="1"/>
      <c r="B96" s="1"/>
      <c r="C96" s="30"/>
      <c r="D96" s="1"/>
      <c r="E96" s="1"/>
      <c r="F96" s="1"/>
      <c r="G96" s="1"/>
      <c r="H96" s="1"/>
      <c r="I96" s="1"/>
      <c r="J96" s="1"/>
      <c r="K96" s="21" t="s">
        <v>121</v>
      </c>
      <c r="L96" s="1"/>
      <c r="M96" s="1"/>
      <c r="N96" s="1"/>
      <c r="O96" s="1"/>
      <c r="P96" s="2"/>
      <c r="Q96" s="107"/>
    </row>
    <row r="97" spans="1:17" x14ac:dyDescent="0.25">
      <c r="A97" s="1" t="s">
        <v>132</v>
      </c>
      <c r="B97" s="1"/>
      <c r="C97" s="30"/>
      <c r="D97" s="1"/>
      <c r="E97" s="1"/>
      <c r="F97" s="1"/>
      <c r="G97" s="1"/>
      <c r="H97" s="1"/>
      <c r="I97" s="1"/>
      <c r="J97" s="1"/>
      <c r="K97" s="21" t="s">
        <v>122</v>
      </c>
      <c r="L97" s="1"/>
      <c r="M97" s="1"/>
      <c r="N97" s="1"/>
      <c r="O97" s="1"/>
      <c r="P97" s="2"/>
      <c r="Q97" s="107"/>
    </row>
    <row r="98" spans="1:17" x14ac:dyDescent="0.25">
      <c r="A98" s="1" t="s">
        <v>133</v>
      </c>
      <c r="B98" s="1"/>
      <c r="C98" s="30"/>
      <c r="D98" s="1"/>
      <c r="E98" s="1"/>
      <c r="F98" s="1"/>
      <c r="G98" s="1"/>
      <c r="H98" s="1"/>
      <c r="I98" s="1"/>
      <c r="J98" s="1"/>
      <c r="K98" s="1" t="s">
        <v>123</v>
      </c>
      <c r="L98" s="1"/>
      <c r="M98" s="1"/>
      <c r="N98" s="1"/>
      <c r="O98" s="1"/>
      <c r="P98" s="2"/>
      <c r="Q98" s="107"/>
    </row>
    <row r="99" spans="1:17" x14ac:dyDescent="0.25">
      <c r="A99" s="1"/>
      <c r="B99" s="1"/>
      <c r="C99" s="30"/>
      <c r="D99" s="1"/>
      <c r="E99" s="1"/>
      <c r="F99" s="1"/>
      <c r="G99" s="1"/>
      <c r="H99" s="1"/>
      <c r="I99" s="1"/>
      <c r="J99" s="1"/>
      <c r="K99" s="1" t="s">
        <v>124</v>
      </c>
      <c r="L99" s="1"/>
      <c r="M99" s="1"/>
      <c r="N99" s="1"/>
      <c r="O99" s="1"/>
      <c r="P99" s="2"/>
      <c r="Q99" s="107"/>
    </row>
  </sheetData>
  <mergeCells count="26">
    <mergeCell ref="A66:Q66"/>
    <mergeCell ref="A69:Q69"/>
    <mergeCell ref="A70:Q70"/>
    <mergeCell ref="A74:Q74"/>
    <mergeCell ref="A75:Q75"/>
    <mergeCell ref="A51:Q51"/>
    <mergeCell ref="A58:Q58"/>
    <mergeCell ref="A59:Q59"/>
    <mergeCell ref="A64:Q64"/>
    <mergeCell ref="A65:Q65"/>
    <mergeCell ref="A38:Q38"/>
    <mergeCell ref="A39:Q39"/>
    <mergeCell ref="A40:Q40"/>
    <mergeCell ref="A47:Q47"/>
    <mergeCell ref="A50:Q50"/>
    <mergeCell ref="A34:Q34"/>
    <mergeCell ref="A24:Q24"/>
    <mergeCell ref="A22:Q22"/>
    <mergeCell ref="A31:Q31"/>
    <mergeCell ref="A1:Q1"/>
    <mergeCell ref="A2:Q2"/>
    <mergeCell ref="A13:Q13"/>
    <mergeCell ref="A3:Q3"/>
    <mergeCell ref="A4:Q4"/>
    <mergeCell ref="D5:M5"/>
    <mergeCell ref="A16:Q16"/>
  </mergeCells>
  <hyperlinks>
    <hyperlink ref="K96" r:id="rId1" xr:uid="{E80A493F-F4A2-4476-A00B-26FC91D10C1D}"/>
    <hyperlink ref="K97" r:id="rId2" xr:uid="{5F561F43-24F5-4AB0-94FB-57145CDA75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Updated 6-15-2022</vt:lpstr>
      <vt:lpstr>Change Notes</vt:lpstr>
      <vt:lpstr>NA Order Form</vt:lpstr>
      <vt:lpstr>'Updated 6-15-2022'!Print_Area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Burke</dc:creator>
  <cp:lastModifiedBy>Office Manager</cp:lastModifiedBy>
  <cp:lastPrinted>2022-11-16T21:39:21Z</cp:lastPrinted>
  <dcterms:created xsi:type="dcterms:W3CDTF">2019-08-21T13:42:22Z</dcterms:created>
  <dcterms:modified xsi:type="dcterms:W3CDTF">2022-11-16T21:51:56Z</dcterms:modified>
</cp:coreProperties>
</file>